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https://petrofaconline-my.sharepoint.com/personal/gregory_ross_petrofac_com/Documents/2. Sustainability Planning/1. Planning/Strategy &amp; KPIs/KPIs/ESG Data Sheet/"/>
    </mc:Choice>
  </mc:AlternateContent>
  <xr:revisionPtr revIDLastSave="1" documentId="8_{5933E0B5-9468-44CB-A8CB-8CF63A2DDA87}" xr6:coauthVersionLast="45" xr6:coauthVersionMax="45" xr10:uidLastSave="{AF518514-9B9B-4AC0-B969-D2B608F2693F}"/>
  <bookViews>
    <workbookView xWindow="-120" yWindow="-120" windowWidth="20730" windowHeight="11160" xr2:uid="{8C1106B8-1E8D-48F7-97EA-E00F4DD23032}"/>
  </bookViews>
  <sheets>
    <sheet name="ESG datasheet" sheetId="5" r:id="rId1"/>
    <sheet name="1 Introduction" sheetId="4" r:id="rId2"/>
    <sheet name="2. Environment" sheetId="7" r:id="rId3"/>
    <sheet name="3. Social" sheetId="8" r:id="rId4"/>
    <sheet name="4. Governance" sheetId="2" r:id="rId5"/>
  </sheets>
  <definedNames>
    <definedName name="_xlnm.Print_Area" localSheetId="1">'1 Introduction'!$B$1:$D$17</definedName>
    <definedName name="_xlnm.Print_Area" localSheetId="2">'2. Environment'!$A$1:$G$63</definedName>
    <definedName name="_xlnm.Print_Area" localSheetId="3">'3. Social'!$A$1:$G$74</definedName>
    <definedName name="_xlnm.Print_Area" localSheetId="4">'4. Governance'!$A$1:$G$23</definedName>
    <definedName name="_xlnm.Print_Area" localSheetId="0">'ESG datasheet'!$B$1:$K$43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3" i="7" l="1"/>
  <c r="F25" i="8" l="1"/>
  <c r="G25" i="8"/>
  <c r="E25" i="8"/>
  <c r="F53" i="7" l="1"/>
  <c r="E53" i="7"/>
  <c r="G50" i="7"/>
  <c r="F50" i="7"/>
  <c r="E50" i="7"/>
  <c r="G39" i="7" l="1"/>
  <c r="F39" i="7"/>
  <c r="E39" i="7"/>
  <c r="G18" i="7"/>
  <c r="F18" i="7"/>
  <c r="E18" i="7"/>
  <c r="G7" i="7"/>
  <c r="F7" i="7"/>
  <c r="E7" i="7"/>
</calcChain>
</file>

<file path=xl/sharedStrings.xml><?xml version="1.0" encoding="utf-8"?>
<sst xmlns="http://schemas.openxmlformats.org/spreadsheetml/2006/main" count="333" uniqueCount="191">
  <si>
    <t>Unit</t>
  </si>
  <si>
    <t>million</t>
  </si>
  <si>
    <t>No.</t>
  </si>
  <si>
    <t>Lost Time Injuries (LTI)</t>
  </si>
  <si>
    <t>LTI Frequency Rate (LTIFR)</t>
  </si>
  <si>
    <t>Ratio</t>
  </si>
  <si>
    <t>Number of High Potential Incidents (HiPos)</t>
  </si>
  <si>
    <t>Lost Workdays</t>
  </si>
  <si>
    <t xml:space="preserve">Total Energy Consumption </t>
  </si>
  <si>
    <t>MWh</t>
  </si>
  <si>
    <t xml:space="preserve">Emissions </t>
  </si>
  <si>
    <t>Scope 1 Emissions (direct from owned or controlled sources)</t>
  </si>
  <si>
    <r>
      <t>000 tCO</t>
    </r>
    <r>
      <rPr>
        <vertAlign val="subscript"/>
        <sz val="10"/>
        <color rgb="FF000000"/>
        <rFont val="Arial"/>
        <family val="2"/>
      </rPr>
      <t>2</t>
    </r>
    <r>
      <rPr>
        <sz val="10"/>
        <color rgb="FF000000"/>
        <rFont val="Arial"/>
        <family val="2"/>
      </rPr>
      <t>e</t>
    </r>
  </si>
  <si>
    <t>Scope 2 Emissions (indirect from purchased energy)</t>
  </si>
  <si>
    <t>barrels</t>
  </si>
  <si>
    <t>Volume of gas flared</t>
  </si>
  <si>
    <t>Volume of gas vented</t>
  </si>
  <si>
    <t>%</t>
  </si>
  <si>
    <t xml:space="preserve">Hours </t>
  </si>
  <si>
    <t>Reported Incidents</t>
  </si>
  <si>
    <t xml:space="preserve">% spent on Local Goods and Services </t>
  </si>
  <si>
    <t xml:space="preserve">Total Tax Paid </t>
  </si>
  <si>
    <t xml:space="preserve">Ethical Business Practices  </t>
  </si>
  <si>
    <t>Safety</t>
  </si>
  <si>
    <t>People</t>
  </si>
  <si>
    <t>-</t>
  </si>
  <si>
    <t>Supplier labor rights due diligence screening</t>
  </si>
  <si>
    <t>Project labor rights compliance audits</t>
  </si>
  <si>
    <t>hrs / employee</t>
  </si>
  <si>
    <t xml:space="preserve">Sustainable engagement overall score </t>
  </si>
  <si>
    <t xml:space="preserve">Employee engagement survey participation </t>
  </si>
  <si>
    <t>US$M</t>
  </si>
  <si>
    <t>ENVIRONMENT</t>
  </si>
  <si>
    <t>SOCIAL</t>
  </si>
  <si>
    <t>Total spend on goods &amp; services (non-JV)</t>
  </si>
  <si>
    <t>US$Bn</t>
  </si>
  <si>
    <t>Key project jobs supported (‘000)</t>
  </si>
  <si>
    <t>GOVERNANCE</t>
  </si>
  <si>
    <t>Certification</t>
  </si>
  <si>
    <t>Y</t>
  </si>
  <si>
    <t xml:space="preserve">Notes: </t>
  </si>
  <si>
    <t>Certification ISO 14001</t>
  </si>
  <si>
    <t>17 (14)</t>
  </si>
  <si>
    <t>558 (545)</t>
  </si>
  <si>
    <t xml:space="preserve">Climate Disclosure Project (CDP) </t>
  </si>
  <si>
    <t xml:space="preserve">Rating </t>
  </si>
  <si>
    <t>C</t>
  </si>
  <si>
    <t>B</t>
  </si>
  <si>
    <t xml:space="preserve">UN Global Compact, Signatory </t>
  </si>
  <si>
    <t>Annual communication on progress</t>
  </si>
  <si>
    <t>Modern Slavery Public Statement</t>
  </si>
  <si>
    <t>Annual public transparency statement</t>
  </si>
  <si>
    <t>Industry average (Int. Association of O&amp;G Producers)</t>
  </si>
  <si>
    <t>Task Force on Climate-related Disclosures</t>
  </si>
  <si>
    <t>Annual disclosure</t>
  </si>
  <si>
    <t>000 m3</t>
  </si>
  <si>
    <t>Health</t>
  </si>
  <si>
    <t>Social Investment - community development</t>
  </si>
  <si>
    <t>Social Investment - strategic corporate giving</t>
  </si>
  <si>
    <t>tonnes</t>
  </si>
  <si>
    <t>TBA</t>
  </si>
  <si>
    <t xml:space="preserve">HSSEIA training </t>
  </si>
  <si>
    <t>Number of breaches resulting in staff disciplined or dismissed</t>
  </si>
  <si>
    <t xml:space="preserve">Board activities related to governance </t>
  </si>
  <si>
    <t>Reporting to commence 2020</t>
  </si>
  <si>
    <t>Cultural diversity - number of nationalities in the employee population</t>
  </si>
  <si>
    <t>Electricity from renewable sources (percent of total purchased)</t>
  </si>
  <si>
    <t>Spills</t>
  </si>
  <si>
    <t xml:space="preserve">Greenhouse Gas (GHG) Intensity </t>
  </si>
  <si>
    <t>Fresh Water Consumed</t>
  </si>
  <si>
    <t>Water Recycled and Reused</t>
  </si>
  <si>
    <t>Total waste generated</t>
  </si>
  <si>
    <t xml:space="preserve">Total waste recycled </t>
  </si>
  <si>
    <t>Water</t>
  </si>
  <si>
    <r>
      <t>000 m</t>
    </r>
    <r>
      <rPr>
        <vertAlign val="superscript"/>
        <sz val="10"/>
        <color rgb="FF000000"/>
        <rFont val="Arial"/>
        <family val="2"/>
      </rPr>
      <t>3</t>
    </r>
  </si>
  <si>
    <r>
      <t xml:space="preserve"> tCO</t>
    </r>
    <r>
      <rPr>
        <vertAlign val="subscript"/>
        <sz val="10"/>
        <color rgb="FF000000"/>
        <rFont val="Arial"/>
        <family val="2"/>
      </rPr>
      <t>2</t>
    </r>
    <r>
      <rPr>
        <sz val="10"/>
        <color rgb="FF000000"/>
        <rFont val="Arial"/>
        <family val="2"/>
      </rPr>
      <t>e</t>
    </r>
    <r>
      <rPr>
        <sz val="10"/>
        <color theme="1"/>
        <rFont val="Arial"/>
        <family val="2"/>
      </rPr>
      <t>/$ Revenue (million)</t>
    </r>
  </si>
  <si>
    <t>Energy (purchased / used)</t>
  </si>
  <si>
    <t>- Natural Gas</t>
  </si>
  <si>
    <t>- Liquified Petroleum Gas</t>
  </si>
  <si>
    <t xml:space="preserve">- Kerosene </t>
  </si>
  <si>
    <t>- Petrol / Gasoline</t>
  </si>
  <si>
    <t xml:space="preserve">- Diesel </t>
  </si>
  <si>
    <t>- Fuel Oil Use</t>
  </si>
  <si>
    <t>- Gas Oil</t>
  </si>
  <si>
    <t xml:space="preserve">- Electricity </t>
  </si>
  <si>
    <t>Annual emission reduction</t>
  </si>
  <si>
    <t>Total GHG emissions (Scope1 and Scope 2)</t>
  </si>
  <si>
    <t xml:space="preserve">- EPS: Scope 1 Emissions </t>
  </si>
  <si>
    <t>- E&amp;C: Scope 1 Emissions</t>
  </si>
  <si>
    <t xml:space="preserve">- EPS: Scope 2 Emissions </t>
  </si>
  <si>
    <t>- E&amp;C: Scope 2 Emissions</t>
  </si>
  <si>
    <t>Significant emissions into the atmosphere by type:</t>
  </si>
  <si>
    <t>- CO2</t>
  </si>
  <si>
    <t>- CH4</t>
  </si>
  <si>
    <t>- N2O</t>
  </si>
  <si>
    <t xml:space="preserve">- IES:  Scope 1 Emissions </t>
  </si>
  <si>
    <t xml:space="preserve">- IES:  Scope 2 Emissions </t>
  </si>
  <si>
    <t>Worked man-hours</t>
  </si>
  <si>
    <t xml:space="preserve"> - Employees</t>
  </si>
  <si>
    <t xml:space="preserve"> - Subcontractors</t>
  </si>
  <si>
    <t>Training &amp; Development</t>
  </si>
  <si>
    <t>Employee Engagement</t>
  </si>
  <si>
    <t>Local Communities</t>
  </si>
  <si>
    <t>Human Rights &amp; Worker Welfare</t>
  </si>
  <si>
    <t xml:space="preserve">In-Country Value </t>
  </si>
  <si>
    <t>- Employees (all staff)</t>
  </si>
  <si>
    <t>- Board</t>
  </si>
  <si>
    <t xml:space="preserve">Women by category (as % of total): </t>
  </si>
  <si>
    <t>- Employees under 30yrs (% women in brackets)</t>
  </si>
  <si>
    <t>- Employees 30-50yrs (% women in brackets)</t>
  </si>
  <si>
    <t>- Employees over 50yrs (% women in brackets)</t>
  </si>
  <si>
    <t>No. (%)</t>
  </si>
  <si>
    <t>Average age of employees</t>
  </si>
  <si>
    <t>Board size</t>
  </si>
  <si>
    <t xml:space="preserve">Independent Directors </t>
  </si>
  <si>
    <t>Director average age</t>
  </si>
  <si>
    <t>Director meeting attendance</t>
  </si>
  <si>
    <t>Stakeholder Engagement - shareholder meetings</t>
  </si>
  <si>
    <t>Stakeholder Engagement - Workforce Forum meetings</t>
  </si>
  <si>
    <t xml:space="preserve">- </t>
  </si>
  <si>
    <t>- Leadership (Exec Committee &amp; Direct Reports)</t>
  </si>
  <si>
    <t>Total non-hazardous waste disposed</t>
  </si>
  <si>
    <t>Total hazardous waste disposed</t>
  </si>
  <si>
    <t>- Spills into sea</t>
  </si>
  <si>
    <t xml:space="preserve">- Spills on land </t>
  </si>
  <si>
    <t>Total number of spills, of which:</t>
  </si>
  <si>
    <t>Chemical spills volume</t>
  </si>
  <si>
    <t>Chemical spills above one barrel volume</t>
  </si>
  <si>
    <t>Hydrocarbon spills volume (from vandalism in brackets)</t>
  </si>
  <si>
    <t>Hydrocarbon spills above one barrel volume:  (from vandalism in brackets)</t>
  </si>
  <si>
    <t>Total Recordable Injuries (TRI)</t>
  </si>
  <si>
    <t>TRI Frequency Rate (TRIFR)</t>
  </si>
  <si>
    <t>HiPo Frequency Rate (HiPo Rate)</t>
  </si>
  <si>
    <t xml:space="preserve">Employee age ranges: </t>
  </si>
  <si>
    <t>Director average years tenure</t>
  </si>
  <si>
    <t>1(6)</t>
  </si>
  <si>
    <t>Number of 'Speak-ups' reported (alleged CoC breaches')</t>
  </si>
  <si>
    <r>
      <rPr>
        <b/>
        <sz val="16"/>
        <color theme="7" tint="-0.499984740745262"/>
        <rFont val="Arial"/>
        <family val="2"/>
      </rPr>
      <t>2019 SUSTAINABILITY PERFORMANCE INDICATORS</t>
    </r>
    <r>
      <rPr>
        <b/>
        <sz val="16"/>
        <color theme="4" tint="-0.499984740745262"/>
        <rFont val="Arial"/>
        <family val="2"/>
      </rPr>
      <t xml:space="preserve">
ENVIRONMENTAL, SOCIAL &amp; GOVERNANCE (ESG) 
</t>
    </r>
  </si>
  <si>
    <t>Performance Indicators</t>
  </si>
  <si>
    <t xml:space="preserve"> </t>
  </si>
  <si>
    <t xml:space="preserve">  </t>
  </si>
  <si>
    <t xml:space="preserve">   </t>
  </si>
  <si>
    <t xml:space="preserve">    </t>
  </si>
  <si>
    <t xml:space="preserve">     </t>
  </si>
  <si>
    <t>Introduction</t>
  </si>
  <si>
    <t>Assured metrics for 2019</t>
  </si>
  <si>
    <t>- Waste generated at sites</t>
  </si>
  <si>
    <t>- Waste generated at offices</t>
  </si>
  <si>
    <t>- Waste recycled at sites</t>
  </si>
  <si>
    <t>- Waste recycled at offices</t>
  </si>
  <si>
    <t>1.</t>
  </si>
  <si>
    <t>2.</t>
  </si>
  <si>
    <t xml:space="preserve">The ESG information reported has been subject to the following assurance:  
</t>
  </si>
  <si>
    <t>Energy consumption &amp; GHG emissions -  are measured according to the Greenhouse Gas Protocol (WRI) and assured and verified by independent third party Ricardo, UK.</t>
  </si>
  <si>
    <t>3.</t>
  </si>
  <si>
    <t>Petrofac Sustainability Performance Indicators (2017-2019 ESG Data)</t>
  </si>
  <si>
    <t>Financial information - by Ernst &amp; Young LLP in accordance with the International Standards on Auditing, UK.</t>
  </si>
  <si>
    <t xml:space="preserve">ESG dataset - selected data samples are subject to four levels of assurance at the discretion of the auditing party: 
Tier 1: External assurance by clients and third party certification bodies.
Tier 2: Internal &amp; independent Corporate assurance.
Tier 3: Internal assurance by each division.
Tier 4: Local project assurance.  </t>
  </si>
  <si>
    <t>Attrition</t>
  </si>
  <si>
    <t xml:space="preserve">Certification ISO 45001 / OHSAS 18001* </t>
  </si>
  <si>
    <t>This ESG datasheet aims to provide a consolidated overview of Petrofac's non-financial performance. Metrics included in this datasheet cover our activities during the period 1 January to 31 December for the years indicated.
This ESG datasheet presents the performance data tables previously included in Petrofac's Annual Report &amp; Accounts.  
Metrics reported are informed by our annual materiality review of the issues that are of most interest to our stakeholders including clients, investors, suppliers, NGOs, Government representatives, employees and industry associations.
This datasheet should be read in conjunction with Petrofac's Sustainability Report 2019, see https://www.petrofac.com/en-gb/sustainability/.</t>
  </si>
  <si>
    <t>Diversity</t>
  </si>
  <si>
    <t>Waste*</t>
  </si>
  <si>
    <t>to be reported from 2020</t>
  </si>
  <si>
    <t>Number of allegations substantiated</t>
  </si>
  <si>
    <t>Mental health &amp; wellbeing: employee assistance programme utilisation rate**</t>
  </si>
  <si>
    <t>Total employees at year's end***</t>
  </si>
  <si>
    <t>Training delivered ****</t>
  </si>
  <si>
    <t xml:space="preserve">Human rights training ***** </t>
  </si>
  <si>
    <t>***    Total employees of a Petrofac entity (both temp and permanent), contingent workers and consultants (as reported in Annual Report &amp; Accounts).</t>
  </si>
  <si>
    <t xml:space="preserve">****  Non-comparable data in 2017/18 due to transition of training systems. </t>
  </si>
  <si>
    <t xml:space="preserve">**    UK only (Global data from 2020) </t>
  </si>
  <si>
    <t>Fatal accident events</t>
  </si>
  <si>
    <t xml:space="preserve"> - Employee fatalities</t>
  </si>
  <si>
    <t xml:space="preserve"> - Subcontractor fatalities</t>
  </si>
  <si>
    <t>1206 (26%)</t>
  </si>
  <si>
    <t>6761 (13%)</t>
  </si>
  <si>
    <t>2339 (7%)</t>
  </si>
  <si>
    <t>804 (21%)</t>
  </si>
  <si>
    <t>7441 (12%)</t>
  </si>
  <si>
    <t>3222 (7%)</t>
  </si>
  <si>
    <t xml:space="preserve">***** Human Rights training consists of 105 hrs internal / 180 hrs training delivered to external third parties </t>
  </si>
  <si>
    <t>970 (968)</t>
  </si>
  <si>
    <t>Employees compliant with mandatory eLearning (Share Dealing, ABC, CoC)</t>
  </si>
  <si>
    <t>Other Water Consumed (&gt;1000mg/l TDS)</t>
  </si>
  <si>
    <t>Compliance training delivered (CoC, Trade, Compliance, Investigations)</t>
  </si>
  <si>
    <t>hrs/employee</t>
  </si>
  <si>
    <t>`</t>
  </si>
  <si>
    <t xml:space="preserve">*      OHSAS only applicable to E&amp;C Division (to be updated to ISO 45001 soon). None for EPS W (planned in 2021) </t>
  </si>
  <si>
    <t>Occupational illness rate - recordable incidents (per 200,000 manhours)</t>
  </si>
  <si>
    <t>Number of sick days per employee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</si>
</sst>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color theme="1"/>
      <name val="Arial"/>
      <family val="2"/>
    </font>
    <font>
      <sz val="10"/>
      <color rgb="FF000000"/>
      <name val="Arial"/>
      <family val="2"/>
    </font>
    <font>
      <vertAlign val="superscript"/>
      <sz val="10"/>
      <color rgb="FF000000"/>
      <name val="Arial"/>
      <family val="2"/>
    </font>
    <font>
      <vertAlign val="subscript"/>
      <sz val="10"/>
      <color rgb="FF000000"/>
      <name val="Arial"/>
      <family val="2"/>
    </font>
    <font>
      <b/>
      <sz val="16"/>
      <color theme="4" tint="-0.499984740745262"/>
      <name val="Arial"/>
      <family val="2"/>
    </font>
    <font>
      <b/>
      <sz val="16"/>
      <color theme="7" tint="-0.499984740745262"/>
      <name val="Arial"/>
      <family val="2"/>
    </font>
    <font>
      <sz val="12"/>
      <color theme="1"/>
      <name val="Arial"/>
      <family val="2"/>
    </font>
    <font>
      <b/>
      <sz val="12"/>
      <color theme="0"/>
      <name val="Arial"/>
      <family val="2"/>
    </font>
    <font>
      <i/>
      <sz val="10"/>
      <color theme="1"/>
      <name val="Arial"/>
      <family val="2"/>
    </font>
    <font>
      <sz val="9"/>
      <color theme="1"/>
      <name val="Arial"/>
      <family val="2"/>
    </font>
    <font>
      <sz val="8"/>
      <name val="Arial"/>
      <family val="2"/>
    </font>
    <font>
      <b/>
      <sz val="12"/>
      <color theme="4" tint="-0.499984740745262"/>
      <name val="Arial"/>
      <family val="2"/>
    </font>
    <font>
      <b/>
      <sz val="12"/>
      <color theme="1"/>
      <name val="Arial"/>
      <family val="2"/>
    </font>
    <font>
      <b/>
      <sz val="11"/>
      <name val="Arial"/>
      <family val="2"/>
    </font>
    <font>
      <sz val="11"/>
      <color theme="1"/>
      <name val="Calibri"/>
      <family val="2"/>
      <scheme val="minor"/>
    </font>
    <font>
      <sz val="11"/>
      <color theme="1"/>
      <name val="Arial"/>
      <family val="2"/>
    </font>
    <font>
      <b/>
      <sz val="9"/>
      <name val="Arial"/>
      <family val="2"/>
    </font>
    <font>
      <b/>
      <sz val="18"/>
      <name val="Arial"/>
      <family val="2"/>
    </font>
    <font>
      <b/>
      <sz val="11"/>
      <color theme="1"/>
      <name val="Arial"/>
      <family val="2"/>
    </font>
    <font>
      <sz val="11"/>
      <name val="Arial"/>
      <family val="2"/>
    </font>
    <font>
      <i/>
      <sz val="9"/>
      <color theme="1"/>
      <name val="Arial"/>
      <family val="2"/>
    </font>
    <font>
      <sz val="8"/>
      <color theme="1"/>
      <name val="Arial"/>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s>
  <borders count="3">
    <border>
      <left/>
      <right/>
      <top/>
      <bottom/>
      <diagonal/>
    </border>
    <border>
      <left/>
      <right/>
      <top style="thin">
        <color indexed="64"/>
      </top>
      <bottom/>
      <diagonal/>
    </border>
    <border>
      <left/>
      <right/>
      <top/>
      <bottom style="thin">
        <color indexed="64"/>
      </bottom>
      <diagonal/>
    </border>
  </borders>
  <cellStyleXfs count="2">
    <xf numFmtId="0" fontId="0" fillId="0" borderId="0"/>
    <xf numFmtId="0" fontId="14" fillId="0" borderId="0"/>
  </cellStyleXfs>
  <cellXfs count="103">
    <xf numFmtId="0" fontId="0" fillId="0" borderId="0" xfId="0"/>
    <xf numFmtId="0" fontId="0" fillId="0" borderId="0" xfId="0" applyBorder="1" applyAlignment="1">
      <alignment vertical="center"/>
    </xf>
    <xf numFmtId="0" fontId="11" fillId="0" borderId="0" xfId="0" applyFont="1" applyFill="1" applyBorder="1" applyAlignment="1">
      <alignment vertical="center" wrapText="1"/>
    </xf>
    <xf numFmtId="0" fontId="0" fillId="0" borderId="0" xfId="0" applyAlignment="1">
      <alignment horizontal="right" indent="1"/>
    </xf>
    <xf numFmtId="49" fontId="12" fillId="2" borderId="0" xfId="0" applyNumberFormat="1" applyFont="1" applyFill="1" applyBorder="1" applyAlignment="1">
      <alignment horizontal="right" indent="1"/>
    </xf>
    <xf numFmtId="0" fontId="0" fillId="0" borderId="0" xfId="0" applyBorder="1" applyAlignment="1">
      <alignment vertical="center" wrapText="1"/>
    </xf>
    <xf numFmtId="0" fontId="0" fillId="2" borderId="0" xfId="0" applyFont="1" applyFill="1" applyBorder="1"/>
    <xf numFmtId="0" fontId="0" fillId="0" borderId="0" xfId="0" applyBorder="1"/>
    <xf numFmtId="0" fontId="0" fillId="2" borderId="0" xfId="0" applyFont="1" applyFill="1" applyBorder="1" applyAlignment="1">
      <alignment horizontal="right" indent="1"/>
    </xf>
    <xf numFmtId="49" fontId="0" fillId="2" borderId="0" xfId="0" applyNumberFormat="1" applyFont="1" applyFill="1" applyBorder="1" applyAlignment="1">
      <alignment horizontal="right" indent="1"/>
    </xf>
    <xf numFmtId="0" fontId="9" fillId="0" borderId="0" xfId="0" applyFont="1" applyFill="1" applyBorder="1" applyAlignment="1">
      <alignment horizontal="left" indent="1"/>
    </xf>
    <xf numFmtId="0" fontId="0" fillId="0" borderId="0" xfId="0" applyAlignment="1">
      <alignment vertical="center"/>
    </xf>
    <xf numFmtId="0" fontId="12" fillId="2" borderId="0" xfId="0" applyFont="1" applyFill="1" applyBorder="1" applyAlignment="1">
      <alignment vertical="center"/>
    </xf>
    <xf numFmtId="0" fontId="6" fillId="0" borderId="0" xfId="0" applyFont="1" applyAlignment="1">
      <alignment vertical="center"/>
    </xf>
    <xf numFmtId="0" fontId="7" fillId="0" borderId="0" xfId="0" applyFont="1" applyFill="1" applyBorder="1" applyAlignment="1">
      <alignment horizontal="left" vertical="center"/>
    </xf>
    <xf numFmtId="0" fontId="6" fillId="0" borderId="0" xfId="0"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3" fontId="0" fillId="0" borderId="0" xfId="0" applyNumberFormat="1" applyAlignment="1">
      <alignment vertical="center"/>
    </xf>
    <xf numFmtId="0" fontId="0" fillId="0" borderId="0" xfId="0" applyFill="1" applyBorder="1" applyAlignment="1">
      <alignment vertical="center" wrapText="1"/>
    </xf>
    <xf numFmtId="0" fontId="7" fillId="0" borderId="0" xfId="0" applyFont="1" applyFill="1" applyBorder="1" applyAlignment="1">
      <alignment horizontal="center" vertical="center"/>
    </xf>
    <xf numFmtId="0" fontId="8" fillId="0" borderId="0" xfId="0" applyFont="1" applyFill="1" applyBorder="1" applyAlignment="1">
      <alignment vertical="center"/>
    </xf>
    <xf numFmtId="0" fontId="0" fillId="0" borderId="0" xfId="0" applyNumberFormat="1" applyFill="1" applyBorder="1" applyAlignment="1">
      <alignment vertical="center"/>
    </xf>
    <xf numFmtId="0" fontId="12" fillId="2" borderId="0" xfId="0" applyFont="1" applyFill="1" applyBorder="1" applyAlignment="1">
      <alignment horizontal="left" vertical="center" indent="1"/>
    </xf>
    <xf numFmtId="0" fontId="7" fillId="0" borderId="0" xfId="0" applyFont="1" applyFill="1" applyBorder="1" applyAlignment="1">
      <alignment horizontal="left" vertical="center" indent="1"/>
    </xf>
    <xf numFmtId="0" fontId="0" fillId="0" borderId="0" xfId="0" applyFont="1" applyFill="1" applyBorder="1" applyAlignment="1">
      <alignment horizontal="left" vertical="center" indent="1"/>
    </xf>
    <xf numFmtId="49" fontId="0" fillId="0" borderId="0" xfId="0" applyNumberFormat="1" applyFont="1" applyFill="1" applyBorder="1" applyAlignment="1">
      <alignment horizontal="left" vertical="center" indent="1"/>
    </xf>
    <xf numFmtId="0" fontId="0" fillId="0" borderId="0" xfId="0" applyFont="1" applyFill="1" applyBorder="1" applyAlignment="1">
      <alignment horizontal="left" vertical="center" wrapText="1" indent="1"/>
    </xf>
    <xf numFmtId="49" fontId="0" fillId="0" borderId="0" xfId="0" applyNumberFormat="1" applyFont="1" applyFill="1" applyBorder="1" applyAlignment="1">
      <alignment horizontal="left" vertical="center" wrapText="1" indent="1"/>
    </xf>
    <xf numFmtId="0" fontId="0" fillId="0" borderId="0" xfId="0" applyFill="1" applyBorder="1" applyAlignment="1">
      <alignment horizontal="left" vertical="center" indent="1"/>
    </xf>
    <xf numFmtId="0" fontId="8" fillId="0" borderId="0" xfId="0" applyFont="1" applyFill="1" applyBorder="1" applyAlignment="1">
      <alignment horizontal="left" vertical="center" indent="1"/>
    </xf>
    <xf numFmtId="49" fontId="12" fillId="2" borderId="0" xfId="0" applyNumberFormat="1" applyFont="1" applyFill="1" applyBorder="1" applyAlignment="1">
      <alignment horizontal="right" vertical="center" indent="1"/>
    </xf>
    <xf numFmtId="0" fontId="7" fillId="0" borderId="0" xfId="0" applyFont="1" applyFill="1" applyBorder="1" applyAlignment="1">
      <alignment horizontal="right" vertical="center" indent="1"/>
    </xf>
    <xf numFmtId="3" fontId="0" fillId="0" borderId="0" xfId="0" applyNumberFormat="1" applyFont="1" applyFill="1" applyBorder="1" applyAlignment="1">
      <alignment horizontal="right" vertical="center" indent="1"/>
    </xf>
    <xf numFmtId="0" fontId="0" fillId="0" borderId="0" xfId="0" applyFont="1" applyFill="1" applyBorder="1" applyAlignment="1">
      <alignment horizontal="right" vertical="center" indent="1"/>
    </xf>
    <xf numFmtId="0" fontId="0" fillId="0" borderId="0" xfId="0" applyFill="1" applyBorder="1" applyAlignment="1">
      <alignment horizontal="right" vertical="center" indent="1"/>
    </xf>
    <xf numFmtId="0" fontId="8" fillId="0" borderId="0" xfId="0" applyFont="1" applyFill="1" applyBorder="1" applyAlignment="1">
      <alignment horizontal="right" vertical="center" indent="1"/>
    </xf>
    <xf numFmtId="0" fontId="0" fillId="0" borderId="0" xfId="0" quotePrefix="1" applyNumberFormat="1" applyFont="1" applyFill="1" applyBorder="1" applyAlignment="1">
      <alignment horizontal="right" vertical="center" indent="1"/>
    </xf>
    <xf numFmtId="0" fontId="0" fillId="0" borderId="0" xfId="0" applyFont="1" applyFill="1" applyBorder="1" applyAlignment="1">
      <alignment horizontal="right" vertical="center" wrapText="1" indent="1"/>
    </xf>
    <xf numFmtId="49" fontId="0" fillId="0" borderId="0" xfId="0" applyNumberFormat="1" applyFont="1" applyFill="1" applyBorder="1" applyAlignment="1">
      <alignment horizontal="right" vertical="center" indent="1"/>
    </xf>
    <xf numFmtId="0" fontId="13" fillId="3" borderId="0" xfId="0" applyFont="1" applyFill="1" applyBorder="1" applyAlignment="1">
      <alignment horizontal="left" vertical="center" indent="1"/>
    </xf>
    <xf numFmtId="0" fontId="13" fillId="3" borderId="0" xfId="0" applyFont="1" applyFill="1" applyBorder="1" applyAlignment="1">
      <alignment vertical="center"/>
    </xf>
    <xf numFmtId="0" fontId="13" fillId="3" borderId="0" xfId="0" applyFont="1" applyFill="1" applyBorder="1" applyAlignment="1">
      <alignment horizontal="right" vertical="center" indent="1"/>
    </xf>
    <xf numFmtId="0" fontId="13" fillId="4" borderId="0" xfId="0" applyFont="1" applyFill="1" applyBorder="1" applyAlignment="1">
      <alignment horizontal="left" vertical="center" indent="1"/>
    </xf>
    <xf numFmtId="0" fontId="13" fillId="4" borderId="0" xfId="0" applyFont="1" applyFill="1" applyBorder="1" applyAlignment="1">
      <alignment horizontal="left" vertical="center"/>
    </xf>
    <xf numFmtId="0" fontId="13" fillId="4" borderId="0" xfId="0" applyFont="1" applyFill="1" applyBorder="1" applyAlignment="1">
      <alignment horizontal="right" vertical="center" indent="1"/>
    </xf>
    <xf numFmtId="0" fontId="13" fillId="5" borderId="0" xfId="0" applyFont="1" applyFill="1" applyBorder="1" applyAlignment="1">
      <alignment horizontal="left" vertical="center" wrapText="1" indent="1"/>
    </xf>
    <xf numFmtId="0" fontId="13" fillId="5" borderId="0" xfId="0" applyFont="1" applyFill="1" applyBorder="1" applyAlignment="1">
      <alignment horizontal="left" vertical="center" wrapText="1"/>
    </xf>
    <xf numFmtId="0" fontId="13" fillId="5" borderId="0" xfId="0" applyFont="1" applyFill="1" applyBorder="1" applyAlignment="1">
      <alignment horizontal="right" vertical="center" wrapText="1" indent="1"/>
    </xf>
    <xf numFmtId="0" fontId="9" fillId="0" borderId="0" xfId="0" applyFont="1" applyBorder="1" applyAlignment="1">
      <alignment horizontal="left" indent="1"/>
    </xf>
    <xf numFmtId="0" fontId="0" fillId="0" borderId="0" xfId="0" applyBorder="1" applyAlignment="1">
      <alignment horizontal="right" indent="1"/>
    </xf>
    <xf numFmtId="0" fontId="14" fillId="0" borderId="0" xfId="1"/>
    <xf numFmtId="0" fontId="0" fillId="0" borderId="0" xfId="0" applyAlignment="1">
      <alignment wrapText="1"/>
    </xf>
    <xf numFmtId="0" fontId="15" fillId="0" borderId="0" xfId="1" applyFont="1" applyAlignment="1">
      <alignment wrapText="1"/>
    </xf>
    <xf numFmtId="0" fontId="18" fillId="0" borderId="0" xfId="1" applyFont="1" applyAlignment="1">
      <alignment wrapText="1"/>
    </xf>
    <xf numFmtId="49" fontId="15" fillId="0" borderId="0" xfId="1" applyNumberFormat="1" applyFont="1" applyAlignment="1">
      <alignment horizontal="left" vertical="top" wrapText="1"/>
    </xf>
    <xf numFmtId="0" fontId="19" fillId="0" borderId="0" xfId="1" applyFont="1" applyAlignment="1">
      <alignment horizontal="left" vertical="top" wrapText="1"/>
    </xf>
    <xf numFmtId="0" fontId="19" fillId="0" borderId="0" xfId="1" applyFont="1" applyAlignment="1">
      <alignment vertical="top" wrapText="1"/>
    </xf>
    <xf numFmtId="0" fontId="15" fillId="0" borderId="2" xfId="1" applyFont="1" applyBorder="1" applyAlignment="1">
      <alignment wrapText="1"/>
    </xf>
    <xf numFmtId="0" fontId="0" fillId="2" borderId="0" xfId="0" applyFont="1" applyFill="1" applyBorder="1" applyAlignment="1">
      <alignment horizontal="left" vertical="center" indent="1"/>
    </xf>
    <xf numFmtId="0" fontId="0" fillId="2" borderId="0" xfId="0" applyFont="1" applyFill="1" applyBorder="1" applyAlignment="1">
      <alignment vertical="center"/>
    </xf>
    <xf numFmtId="0" fontId="0" fillId="2" borderId="0" xfId="0" applyFill="1" applyBorder="1" applyAlignment="1">
      <alignment vertical="center"/>
    </xf>
    <xf numFmtId="0" fontId="0" fillId="2" borderId="0" xfId="0" applyFont="1" applyFill="1" applyBorder="1" applyAlignment="1">
      <alignment horizontal="right" vertical="center" indent="1"/>
    </xf>
    <xf numFmtId="1" fontId="0" fillId="2" borderId="0" xfId="0" applyNumberFormat="1" applyFont="1" applyFill="1" applyBorder="1" applyAlignment="1">
      <alignment horizontal="right" vertical="center" indent="1"/>
    </xf>
    <xf numFmtId="9" fontId="0" fillId="2" borderId="0" xfId="0" applyNumberFormat="1" applyFont="1" applyFill="1" applyBorder="1" applyAlignment="1">
      <alignment horizontal="right" vertical="center" indent="1"/>
    </xf>
    <xf numFmtId="49" fontId="0" fillId="2" borderId="0" xfId="0" applyNumberFormat="1" applyFont="1" applyFill="1" applyBorder="1" applyAlignment="1">
      <alignment horizontal="left" vertical="center" indent="1"/>
    </xf>
    <xf numFmtId="164" fontId="0" fillId="2" borderId="0" xfId="0" applyNumberFormat="1" applyFont="1" applyFill="1" applyBorder="1" applyAlignment="1">
      <alignment horizontal="right" vertical="center" indent="1"/>
    </xf>
    <xf numFmtId="2" fontId="0" fillId="2" borderId="0" xfId="0" applyNumberFormat="1" applyFont="1" applyFill="1" applyBorder="1" applyAlignment="1">
      <alignment horizontal="right" vertical="center" indent="1"/>
    </xf>
    <xf numFmtId="3" fontId="0" fillId="2" borderId="0" xfId="0" applyNumberFormat="1" applyFont="1" applyFill="1" applyBorder="1" applyAlignment="1">
      <alignment horizontal="right" vertical="center" indent="1"/>
    </xf>
    <xf numFmtId="0" fontId="0" fillId="2" borderId="0" xfId="0" applyFill="1" applyAlignment="1">
      <alignment vertical="center"/>
    </xf>
    <xf numFmtId="0" fontId="13" fillId="0" borderId="0" xfId="0" applyFont="1" applyFill="1" applyBorder="1" applyAlignment="1">
      <alignment horizontal="left" vertical="center"/>
    </xf>
    <xf numFmtId="0" fontId="0" fillId="0" borderId="0" xfId="0" applyAlignment="1">
      <alignment horizontal="right" vertical="center" indent="1"/>
    </xf>
    <xf numFmtId="3" fontId="0" fillId="0" borderId="0" xfId="0" applyNumberFormat="1" applyAlignment="1">
      <alignment horizontal="right" vertical="center" indent="1"/>
    </xf>
    <xf numFmtId="0" fontId="0" fillId="0" borderId="0" xfId="0" applyFont="1" applyFill="1" applyBorder="1" applyAlignment="1">
      <alignment horizontal="left" vertical="center" indent="2"/>
    </xf>
    <xf numFmtId="0" fontId="0" fillId="2" borderId="0" xfId="0" quotePrefix="1" applyFont="1" applyFill="1" applyBorder="1" applyAlignment="1">
      <alignment horizontal="right" vertical="center" indent="1"/>
    </xf>
    <xf numFmtId="0" fontId="12" fillId="2" borderId="0" xfId="0" applyFont="1" applyFill="1" applyBorder="1" applyAlignment="1">
      <alignment horizontal="center" vertical="center" wrapText="1"/>
    </xf>
    <xf numFmtId="0" fontId="0" fillId="2" borderId="0" xfId="0" applyFill="1" applyBorder="1" applyAlignment="1">
      <alignment horizontal="right" vertical="center" indent="1"/>
    </xf>
    <xf numFmtId="0" fontId="12" fillId="2" borderId="0" xfId="0" applyFont="1" applyFill="1" applyAlignment="1">
      <alignment horizontal="center" vertical="center"/>
    </xf>
    <xf numFmtId="0" fontId="0" fillId="2" borderId="0" xfId="0" quotePrefix="1" applyNumberFormat="1" applyFont="1" applyFill="1" applyBorder="1" applyAlignment="1">
      <alignment horizontal="right" vertical="center" indent="1"/>
    </xf>
    <xf numFmtId="0" fontId="12" fillId="2" borderId="0" xfId="0" applyFont="1" applyFill="1" applyAlignment="1">
      <alignment horizontal="center" vertical="center" wrapText="1"/>
    </xf>
    <xf numFmtId="0" fontId="0" fillId="2" borderId="0" xfId="0" applyFill="1" applyAlignment="1">
      <alignment horizontal="right" vertical="center" indent="1"/>
    </xf>
    <xf numFmtId="3" fontId="20" fillId="0" borderId="0" xfId="0" quotePrefix="1" applyNumberFormat="1" applyFont="1" applyFill="1" applyBorder="1" applyAlignment="1">
      <alignment horizontal="right" vertical="center" indent="1"/>
    </xf>
    <xf numFmtId="3" fontId="20" fillId="2" borderId="0" xfId="0" applyNumberFormat="1" applyFont="1" applyFill="1" applyBorder="1" applyAlignment="1">
      <alignment horizontal="left" vertical="center" indent="1"/>
    </xf>
    <xf numFmtId="3" fontId="20" fillId="2" borderId="0" xfId="0" applyNumberFormat="1" applyFont="1" applyFill="1" applyBorder="1" applyAlignment="1">
      <alignment horizontal="right" vertical="center" indent="1"/>
    </xf>
    <xf numFmtId="0" fontId="0" fillId="2" borderId="0" xfId="0" applyFill="1" applyAlignment="1">
      <alignment horizontal="center" vertical="center"/>
    </xf>
    <xf numFmtId="3" fontId="0" fillId="0" borderId="0" xfId="0" applyNumberFormat="1" applyAlignment="1">
      <alignment horizontal="center" vertical="center"/>
    </xf>
    <xf numFmtId="0" fontId="21" fillId="2" borderId="0" xfId="0" applyFont="1" applyFill="1" applyBorder="1" applyAlignment="1">
      <alignment horizontal="right" vertical="center" indent="1"/>
    </xf>
    <xf numFmtId="0" fontId="20" fillId="0" borderId="0" xfId="0" applyFont="1" applyFill="1" applyBorder="1" applyAlignment="1">
      <alignment horizontal="right" vertical="center" indent="1"/>
    </xf>
    <xf numFmtId="0" fontId="9" fillId="0" borderId="0" xfId="0" quotePrefix="1" applyNumberFormat="1" applyFont="1" applyFill="1" applyBorder="1" applyAlignment="1">
      <alignment horizontal="right" vertical="center" indent="1"/>
    </xf>
    <xf numFmtId="3" fontId="9" fillId="2" borderId="0" xfId="0" applyNumberFormat="1" applyFont="1" applyFill="1" applyBorder="1" applyAlignment="1">
      <alignment horizontal="right" vertical="center" indent="1"/>
    </xf>
    <xf numFmtId="0" fontId="19" fillId="0" borderId="0" xfId="1" applyFont="1" applyAlignment="1">
      <alignment horizontal="left" wrapText="1"/>
    </xf>
    <xf numFmtId="0" fontId="15" fillId="0" borderId="2" xfId="1" applyFont="1" applyBorder="1" applyAlignment="1">
      <alignment horizontal="center" wrapText="1"/>
    </xf>
    <xf numFmtId="0" fontId="15" fillId="0" borderId="1" xfId="1" applyFont="1" applyBorder="1" applyAlignment="1">
      <alignment horizontal="left" vertical="center" wrapText="1"/>
    </xf>
    <xf numFmtId="0" fontId="16" fillId="0" borderId="0" xfId="1" applyFont="1" applyAlignment="1">
      <alignment horizontal="left"/>
    </xf>
    <xf numFmtId="0" fontId="17" fillId="0" borderId="0" xfId="1" applyFont="1" applyAlignment="1">
      <alignment horizontal="left" wrapText="1"/>
    </xf>
    <xf numFmtId="0" fontId="15" fillId="0" borderId="0" xfId="1" applyFont="1" applyAlignment="1">
      <alignment horizontal="center" wrapText="1"/>
    </xf>
    <xf numFmtId="0" fontId="18" fillId="0" borderId="2" xfId="1" applyFont="1" applyBorder="1" applyAlignment="1">
      <alignment horizontal="left" vertical="top" wrapText="1"/>
    </xf>
    <xf numFmtId="0" fontId="4" fillId="0" borderId="0" xfId="0" applyFont="1" applyBorder="1" applyAlignment="1">
      <alignment horizontal="left" vertical="center" wrapText="1"/>
    </xf>
    <xf numFmtId="0" fontId="0" fillId="0" borderId="0" xfId="0" applyBorder="1" applyAlignment="1">
      <alignment horizontal="left" vertical="center" wrapText="1"/>
    </xf>
    <xf numFmtId="0" fontId="12" fillId="0" borderId="0" xfId="0" applyFont="1" applyFill="1" applyAlignment="1">
      <alignment horizontal="center" vertical="center"/>
    </xf>
    <xf numFmtId="0" fontId="12" fillId="0" borderId="0" xfId="0" applyFont="1" applyFill="1" applyAlignment="1">
      <alignment horizontal="center" vertical="center" wrapText="1"/>
    </xf>
    <xf numFmtId="0" fontId="12" fillId="2" borderId="0" xfId="0" applyFont="1" applyFill="1" applyAlignment="1">
      <alignment horizontal="center" vertical="center"/>
    </xf>
    <xf numFmtId="0" fontId="12" fillId="2" borderId="0" xfId="0" applyFont="1" applyFill="1" applyAlignment="1">
      <alignment horizontal="center" vertical="center" wrapText="1"/>
    </xf>
  </cellXfs>
  <cellStyles count="2">
    <cellStyle name="Normal" xfId="0" builtinId="0"/>
    <cellStyle name="Normal 2" xfId="1" xr:uid="{E12575A6-4DD1-4360-98BF-CA22C5D3DA2C}"/>
  </cellStyles>
  <dxfs count="27">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right" vertical="center" textRotation="0" wrapText="0" indent="1" justifyLastLine="0" shrinkToFit="0" readingOrder="0"/>
    </dxf>
    <dxf>
      <fill>
        <patternFill patternType="none">
          <fgColor indexed="64"/>
          <bgColor auto="1"/>
        </patternFill>
      </fill>
      <alignment horizontal="right" vertical="center" textRotation="0" indent="1" justifyLastLine="0" shrinkToFit="0" readingOrder="0"/>
    </dxf>
    <dxf>
      <fill>
        <patternFill patternType="none">
          <fgColor indexed="64"/>
          <bgColor auto="1"/>
        </patternFill>
      </fill>
      <alignment horizontal="right" vertical="center" textRotation="0" indent="1" justifyLastLine="0" shrinkToFit="0" readingOrder="0"/>
    </dxf>
    <dxf>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center" textRotation="0" relativeIndent="1"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right" vertical="center" textRotation="0" wrapText="0" indent="1" justifyLastLine="0" shrinkToFit="0" readingOrder="0"/>
    </dxf>
    <dxf>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center" textRotation="0" wrapText="0" relativeIndent="1"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rgb="FF000000"/>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alignment horizontal="right" vertical="center" textRotation="0" wrapText="0" indent="1" justifyLastLine="0" shrinkToFit="0" readingOrder="0"/>
    </dxf>
    <dxf>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center" textRotation="0" relativeIndent="1" justifyLastLine="0" shrinkToFit="0" readingOrder="0"/>
    </dxf>
    <dxf>
      <fill>
        <patternFill patternType="none">
          <fgColor rgb="FF000000"/>
          <bgColor auto="1"/>
        </patternFill>
      </fill>
      <alignment vertical="center"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center" textRotation="0" wrapText="0" indent="0" justifyLastLine="0" shrinkToFit="0" readingOrder="0"/>
    </dxf>
  </dxfs>
  <tableStyles count="1" defaultTableStyle="TableStyleMedium2" defaultPivotStyle="PivotStyleLight16">
    <tableStyle name="Table Style 1" pivot="0" count="0" xr9:uid="{CFA02208-E17A-405C-B777-07B82D86121D}"/>
  </tableStyles>
  <colors>
    <mruColors>
      <color rgb="FFFF6600"/>
      <color rgb="FF996600"/>
      <color rgb="FF99CCFF"/>
      <color rgb="FF28BE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599650</xdr:colOff>
      <xdr:row>45</xdr:row>
      <xdr:rowOff>78440</xdr:rowOff>
    </xdr:to>
    <xdr:pic>
      <xdr:nvPicPr>
        <xdr:cNvPr id="4" name="Picture 3" descr="A sunset over a body of water&#10;&#10;Description automatically generated">
          <a:extLst>
            <a:ext uri="{FF2B5EF4-FFF2-40B4-BE49-F238E27FC236}">
              <a16:creationId xmlns:a16="http://schemas.microsoft.com/office/drawing/2014/main" id="{95E14A6D-E6EC-43CF-8742-38731589CA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35" t="3528" r="37027" b="23244"/>
        <a:stretch/>
      </xdr:blipFill>
      <xdr:spPr>
        <a:xfrm>
          <a:off x="0" y="0"/>
          <a:ext cx="7255944" cy="8650940"/>
        </a:xfrm>
        <a:prstGeom prst="rect">
          <a:avLst/>
        </a:prstGeom>
        <a:ln w="1905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8</xdr:col>
      <xdr:colOff>371475</xdr:colOff>
      <xdr:row>1</xdr:row>
      <xdr:rowOff>123825</xdr:rowOff>
    </xdr:from>
    <xdr:to>
      <xdr:col>10</xdr:col>
      <xdr:colOff>333376</xdr:colOff>
      <xdr:row>3</xdr:row>
      <xdr:rowOff>76199</xdr:rowOff>
    </xdr:to>
    <xdr:pic>
      <xdr:nvPicPr>
        <xdr:cNvPr id="5" name="Picture 4">
          <a:extLst>
            <a:ext uri="{FF2B5EF4-FFF2-40B4-BE49-F238E27FC236}">
              <a16:creationId xmlns:a16="http://schemas.microsoft.com/office/drawing/2014/main" id="{E268CD35-D438-4AA5-8A72-6C023B22461E}"/>
            </a:ext>
          </a:extLst>
        </xdr:cNvPr>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5248275" y="314325"/>
          <a:ext cx="1181101" cy="333374"/>
        </a:xfrm>
        <a:prstGeom prst="rect">
          <a:avLst/>
        </a:prstGeom>
        <a:noFill/>
        <a:ln>
          <a:noFill/>
        </a:ln>
      </xdr:spPr>
    </xdr:pic>
    <xdr:clientData/>
  </xdr:twoCellAnchor>
  <xdr:twoCellAnchor>
    <xdr:from>
      <xdr:col>0</xdr:col>
      <xdr:colOff>581026</xdr:colOff>
      <xdr:row>6</xdr:row>
      <xdr:rowOff>152399</xdr:rowOff>
    </xdr:from>
    <xdr:to>
      <xdr:col>9</xdr:col>
      <xdr:colOff>323850</xdr:colOff>
      <xdr:row>14</xdr:row>
      <xdr:rowOff>85724</xdr:rowOff>
    </xdr:to>
    <xdr:sp macro="" textlink="">
      <xdr:nvSpPr>
        <xdr:cNvPr id="6" name="TextBox 5">
          <a:extLst>
            <a:ext uri="{FF2B5EF4-FFF2-40B4-BE49-F238E27FC236}">
              <a16:creationId xmlns:a16="http://schemas.microsoft.com/office/drawing/2014/main" id="{926BB514-EA79-4EE1-8B54-5D56AC3A2574}"/>
            </a:ext>
          </a:extLst>
        </xdr:cNvPr>
        <xdr:cNvSpPr txBox="1"/>
      </xdr:nvSpPr>
      <xdr:spPr>
        <a:xfrm>
          <a:off x="581026" y="1295399"/>
          <a:ext cx="5229224" cy="1457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latin typeface="Arial" panose="020B0604020202020204" pitchFamily="34" charset="0"/>
              <a:cs typeface="Arial" panose="020B0604020202020204" pitchFamily="34" charset="0"/>
            </a:rPr>
            <a:t>Sustainability Performance Indicators 2019</a:t>
          </a:r>
        </a:p>
        <a:p>
          <a:pPr algn="ctr"/>
          <a:endParaRPr lang="en-US" sz="1800" b="1">
            <a:latin typeface="Arial" panose="020B0604020202020204" pitchFamily="34" charset="0"/>
            <a:cs typeface="Arial" panose="020B0604020202020204" pitchFamily="34" charset="0"/>
          </a:endParaRPr>
        </a:p>
        <a:p>
          <a:pPr algn="ctr"/>
          <a:r>
            <a:rPr lang="en-US" sz="1800" b="1">
              <a:latin typeface="Arial" panose="020B0604020202020204" pitchFamily="34" charset="0"/>
              <a:cs typeface="Arial" panose="020B0604020202020204" pitchFamily="34" charset="0"/>
            </a:rPr>
            <a:t>ESG datasheet (2017-2019)</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4324349</xdr:colOff>
      <xdr:row>0</xdr:row>
      <xdr:rowOff>123825</xdr:rowOff>
    </xdr:from>
    <xdr:to>
      <xdr:col>3</xdr:col>
      <xdr:colOff>9524</xdr:colOff>
      <xdr:row>1</xdr:row>
      <xdr:rowOff>114300</xdr:rowOff>
    </xdr:to>
    <xdr:pic>
      <xdr:nvPicPr>
        <xdr:cNvPr id="2" name="Picture 1">
          <a:extLst>
            <a:ext uri="{FF2B5EF4-FFF2-40B4-BE49-F238E27FC236}">
              <a16:creationId xmlns:a16="http://schemas.microsoft.com/office/drawing/2014/main" id="{2EBAE9CE-F693-474E-B47F-13DDF0885E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0649" y="123825"/>
          <a:ext cx="1171575" cy="3143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758283</xdr:colOff>
      <xdr:row>0</xdr:row>
      <xdr:rowOff>78291</xdr:rowOff>
    </xdr:from>
    <xdr:to>
      <xdr:col>6</xdr:col>
      <xdr:colOff>661793</xdr:colOff>
      <xdr:row>0</xdr:row>
      <xdr:rowOff>510091</xdr:rowOff>
    </xdr:to>
    <xdr:pic>
      <xdr:nvPicPr>
        <xdr:cNvPr id="2" name="Picture 1">
          <a:extLst>
            <a:ext uri="{FF2B5EF4-FFF2-40B4-BE49-F238E27FC236}">
              <a16:creationId xmlns:a16="http://schemas.microsoft.com/office/drawing/2014/main" id="{AA4987B6-7ECC-4D06-A529-D1C84A381A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4033" y="78291"/>
          <a:ext cx="1614835" cy="4286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758283</xdr:colOff>
      <xdr:row>0</xdr:row>
      <xdr:rowOff>78291</xdr:rowOff>
    </xdr:from>
    <xdr:to>
      <xdr:col>6</xdr:col>
      <xdr:colOff>597658</xdr:colOff>
      <xdr:row>0</xdr:row>
      <xdr:rowOff>506916</xdr:rowOff>
    </xdr:to>
    <xdr:pic>
      <xdr:nvPicPr>
        <xdr:cNvPr id="2" name="Picture 1">
          <a:extLst>
            <a:ext uri="{FF2B5EF4-FFF2-40B4-BE49-F238E27FC236}">
              <a16:creationId xmlns:a16="http://schemas.microsoft.com/office/drawing/2014/main" id="{5B3F80C9-669E-490D-8501-43AB0CC67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4033" y="78291"/>
          <a:ext cx="1614835" cy="4286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758283</xdr:colOff>
      <xdr:row>0</xdr:row>
      <xdr:rowOff>78291</xdr:rowOff>
    </xdr:from>
    <xdr:to>
      <xdr:col>6</xdr:col>
      <xdr:colOff>658618</xdr:colOff>
      <xdr:row>0</xdr:row>
      <xdr:rowOff>506916</xdr:rowOff>
    </xdr:to>
    <xdr:pic>
      <xdr:nvPicPr>
        <xdr:cNvPr id="2" name="Picture 1">
          <a:extLst>
            <a:ext uri="{FF2B5EF4-FFF2-40B4-BE49-F238E27FC236}">
              <a16:creationId xmlns:a16="http://schemas.microsoft.com/office/drawing/2014/main" id="{D2631B17-10C5-4544-8A33-E98D1D7D0C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00539" y="78291"/>
          <a:ext cx="1619482" cy="428625"/>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854B20F-4795-44CA-BCFF-672C95DFD7D9}" name="Table15" displayName="Table15" ref="B4:G58" totalsRowShown="0" headerRowDxfId="26" dataDxfId="25">
  <tableColumns count="6">
    <tableColumn id="1" xr3:uid="{066884AC-EC7A-4184-9E43-9B820E6E610A}" name="ENVIRONMENT" dataDxfId="24"/>
    <tableColumn id="2" xr3:uid="{8A70C58B-6498-46B1-9DCB-295ECA6BCE86}" name=" " dataDxfId="23"/>
    <tableColumn id="3" xr3:uid="{DDF34108-BD59-41B7-BCF0-32BD3A5E43BC}" name="  " dataDxfId="22"/>
    <tableColumn id="4" xr3:uid="{79E73C53-09A3-441F-ABC3-8A2AA8959ED4}" name="   " dataDxfId="21"/>
    <tableColumn id="5" xr3:uid="{31EE218D-550E-40EC-9D1D-6D938A7B829F}" name="    " dataDxfId="20"/>
    <tableColumn id="6" xr3:uid="{AB35DA0F-47CD-4721-93EE-611FF855A6AE}" name="     " dataDxfId="19"/>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4C0789F-D4D4-4E2F-99CF-D7ADE6AC4E84}" name="Table29" displayName="Table29" ref="B4:G67" totalsRowShown="0" headerRowDxfId="18" dataDxfId="17">
  <tableColumns count="6">
    <tableColumn id="1" xr3:uid="{8EDD694D-D604-447E-B432-1716A768E9A7}" name="SOCIAL" dataDxfId="16"/>
    <tableColumn id="2" xr3:uid="{4017BF38-A634-4531-8A4E-3AE4FF506A5C}" name=" " dataDxfId="15"/>
    <tableColumn id="3" xr3:uid="{6B2BCFD0-B812-45E9-8FD6-A0D69FED20D7}" name="   " dataDxfId="14"/>
    <tableColumn id="4" xr3:uid="{805CFAB4-546D-4DE2-B72C-2492CBC72867}" name="  " dataDxfId="13"/>
    <tableColumn id="5" xr3:uid="{31371649-63C4-4DFB-8F1F-D6EEA6067D54}" name="    " dataDxfId="12"/>
    <tableColumn id="6" xr3:uid="{8A34A3B3-59C4-4C89-9EAF-8ED1F256656B}" name="     " dataDxfId="11"/>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669CC9E-14BA-4D86-9E47-BEA8C5A81055}" name="Table3" displayName="Table3" ref="B4:G21" totalsRowShown="0" headerRowDxfId="10" dataDxfId="8" headerRowBorderDxfId="9" tableBorderDxfId="7" totalsRowBorderDxfId="6">
  <tableColumns count="6">
    <tableColumn id="1" xr3:uid="{0D005A2F-C6FF-45D5-8528-BD0D09FABE50}" name="GOVERNANCE" dataDxfId="5"/>
    <tableColumn id="2" xr3:uid="{30A2D075-FA2C-4306-B761-0536DBC1577E}" name=" " dataDxfId="4"/>
    <tableColumn id="3" xr3:uid="{A4978E55-F0F1-444E-A7F5-030AFB8E476D}" name="  " dataDxfId="3"/>
    <tableColumn id="4" xr3:uid="{9F5DE0D6-F695-46B6-AF15-9965F0EB6701}" name="   " dataDxfId="2"/>
    <tableColumn id="5" xr3:uid="{2D3A6701-9DB5-49D7-BA26-1F0E5C8A05E8}" name="    " dataDxfId="1"/>
    <tableColumn id="6" xr3:uid="{4D4F2A1E-880E-4A0A-80B8-3A6734F962FF}" name="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4872-836A-47A6-8ADC-43EDE5591007}">
  <sheetPr>
    <pageSetUpPr fitToPage="1"/>
  </sheetPr>
  <dimension ref="A1"/>
  <sheetViews>
    <sheetView tabSelected="1" zoomScale="85" zoomScaleNormal="85" workbookViewId="0">
      <selection activeCell="M45" sqref="M45"/>
    </sheetView>
  </sheetViews>
  <sheetFormatPr defaultColWidth="9.140625" defaultRowHeight="15" x14ac:dyDescent="0.25"/>
  <cols>
    <col min="1" max="16384" width="9.140625" style="51"/>
  </cols>
  <sheetData/>
  <pageMargins left="0.7" right="0.7" top="0.75" bottom="0.75" header="0.3" footer="0.3"/>
  <pageSetup paperSize="9" scale="96"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5626D-56B5-4D4A-96FF-A7859F9A291A}">
  <sheetPr>
    <tabColor theme="2"/>
  </sheetPr>
  <dimension ref="B1:C12"/>
  <sheetViews>
    <sheetView showGridLines="0" zoomScaleNormal="100" zoomScaleSheetLayoutView="100" workbookViewId="0">
      <selection activeCell="B1" sqref="B1:C1"/>
    </sheetView>
  </sheetViews>
  <sheetFormatPr defaultColWidth="9.140625" defaultRowHeight="14.25" x14ac:dyDescent="0.2"/>
  <cols>
    <col min="1" max="1" width="9.140625" style="53"/>
    <col min="2" max="2" width="4" style="53" customWidth="1"/>
    <col min="3" max="3" width="82.42578125" style="53" customWidth="1"/>
    <col min="4" max="16384" width="9.140625" style="53"/>
  </cols>
  <sheetData>
    <row r="1" spans="2:3" ht="25.5" customHeight="1" x14ac:dyDescent="0.2">
      <c r="B1" s="93" t="s">
        <v>155</v>
      </c>
      <c r="C1" s="93"/>
    </row>
    <row r="2" spans="2:3" ht="24" customHeight="1" x14ac:dyDescent="0.35">
      <c r="B2" s="94" t="s">
        <v>144</v>
      </c>
      <c r="C2" s="94"/>
    </row>
    <row r="3" spans="2:3" ht="15" x14ac:dyDescent="0.25">
      <c r="C3" s="54"/>
    </row>
    <row r="4" spans="2:3" ht="15" customHeight="1" x14ac:dyDescent="0.2">
      <c r="B4" s="91"/>
      <c r="C4" s="91"/>
    </row>
    <row r="5" spans="2:3" ht="190.5" customHeight="1" x14ac:dyDescent="0.2">
      <c r="B5" s="92" t="s">
        <v>160</v>
      </c>
      <c r="C5" s="92"/>
    </row>
    <row r="6" spans="2:3" ht="24.75" customHeight="1" x14ac:dyDescent="0.2">
      <c r="B6" s="95"/>
      <c r="C6" s="95"/>
    </row>
    <row r="7" spans="2:3" ht="17.25" customHeight="1" x14ac:dyDescent="0.2">
      <c r="B7" s="96" t="s">
        <v>145</v>
      </c>
      <c r="C7" s="96"/>
    </row>
    <row r="8" spans="2:3" ht="32.25" customHeight="1" x14ac:dyDescent="0.2">
      <c r="B8" s="90" t="s">
        <v>152</v>
      </c>
      <c r="C8" s="90"/>
    </row>
    <row r="9" spans="2:3" ht="30.75" customHeight="1" x14ac:dyDescent="0.2">
      <c r="B9" s="55" t="s">
        <v>150</v>
      </c>
      <c r="C9" s="56" t="s">
        <v>156</v>
      </c>
    </row>
    <row r="10" spans="2:3" ht="32.25" customHeight="1" x14ac:dyDescent="0.2">
      <c r="B10" s="55" t="s">
        <v>151</v>
      </c>
      <c r="C10" s="57" t="s">
        <v>153</v>
      </c>
    </row>
    <row r="11" spans="2:3" ht="73.5" customHeight="1" x14ac:dyDescent="0.2">
      <c r="B11" s="55" t="s">
        <v>154</v>
      </c>
      <c r="C11" s="57" t="s">
        <v>157</v>
      </c>
    </row>
    <row r="12" spans="2:3" x14ac:dyDescent="0.2">
      <c r="B12" s="58"/>
      <c r="C12" s="58"/>
    </row>
  </sheetData>
  <mergeCells count="7">
    <mergeCell ref="B8:C8"/>
    <mergeCell ref="B4:C4"/>
    <mergeCell ref="B5:C5"/>
    <mergeCell ref="B1:C1"/>
    <mergeCell ref="B2:C2"/>
    <mergeCell ref="B6:C6"/>
    <mergeCell ref="B7:C7"/>
  </mergeCells>
  <pageMargins left="0.7" right="0.7" top="0.75" bottom="0.75" header="0.3" footer="0.3"/>
  <pageSetup paperSize="9" scale="86" orientation="portrait" r:id="rId1"/>
  <ignoredErrors>
    <ignoredError sqref="B9:B11"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ACDD-A342-4534-89A1-4C449D6F43BD}">
  <sheetPr>
    <tabColor theme="9" tint="0.39997558519241921"/>
    <pageSetUpPr fitToPage="1"/>
  </sheetPr>
  <dimension ref="B1:U65"/>
  <sheetViews>
    <sheetView showGridLines="0" topLeftCell="B1" zoomScale="98" zoomScaleNormal="98" workbookViewId="0">
      <pane ySplit="1" topLeftCell="A2" activePane="bottomLeft" state="frozen"/>
      <selection pane="bottomLeft" activeCell="H48" sqref="H48"/>
    </sheetView>
  </sheetViews>
  <sheetFormatPr defaultRowHeight="12.75" x14ac:dyDescent="0.2"/>
  <cols>
    <col min="1" max="1" width="0.42578125" customWidth="1"/>
    <col min="2" max="2" width="70.5703125" customWidth="1"/>
    <col min="3" max="3" width="34.5703125" customWidth="1"/>
    <col min="4" max="4" width="12.85546875" customWidth="1"/>
    <col min="5" max="6" width="12.85546875" style="3" customWidth="1"/>
    <col min="7" max="7" width="14.5703125" style="3" customWidth="1"/>
    <col min="8" max="8" width="54" customWidth="1"/>
    <col min="17" max="17" width="18.5703125" customWidth="1"/>
    <col min="18" max="18" width="20.5703125" customWidth="1"/>
    <col min="19" max="19" width="20.42578125" customWidth="1"/>
    <col min="20" max="20" width="27.85546875" customWidth="1"/>
    <col min="21" max="21" width="11.85546875" customWidth="1"/>
  </cols>
  <sheetData>
    <row r="1" spans="2:8" ht="67.5" customHeight="1" x14ac:dyDescent="0.25">
      <c r="B1" s="97" t="s">
        <v>137</v>
      </c>
      <c r="C1" s="97"/>
      <c r="D1" s="2"/>
      <c r="E1" s="4"/>
      <c r="F1" s="4"/>
      <c r="G1" s="4"/>
    </row>
    <row r="2" spans="2:8" s="11" customFormat="1" ht="15.75" x14ac:dyDescent="0.2">
      <c r="B2" s="23" t="s">
        <v>138</v>
      </c>
      <c r="C2" s="12" t="s">
        <v>0</v>
      </c>
      <c r="D2" s="2"/>
      <c r="E2" s="31">
        <v>2017</v>
      </c>
      <c r="F2" s="31">
        <v>2018</v>
      </c>
      <c r="G2" s="31">
        <v>2019</v>
      </c>
    </row>
    <row r="3" spans="2:8" s="11" customFormat="1" ht="5.0999999999999996" customHeight="1" x14ac:dyDescent="0.2">
      <c r="B3" s="23"/>
      <c r="C3" s="12"/>
      <c r="D3" s="2"/>
      <c r="E3" s="31"/>
      <c r="F3" s="31"/>
      <c r="G3" s="31"/>
    </row>
    <row r="4" spans="2:8" s="13" customFormat="1" ht="15.75" x14ac:dyDescent="0.2">
      <c r="B4" s="24" t="s">
        <v>32</v>
      </c>
      <c r="C4" s="14" t="s">
        <v>139</v>
      </c>
      <c r="D4" s="14" t="s">
        <v>140</v>
      </c>
      <c r="E4" s="32" t="s">
        <v>141</v>
      </c>
      <c r="F4" s="32" t="s">
        <v>142</v>
      </c>
      <c r="G4" s="32" t="s">
        <v>143</v>
      </c>
      <c r="H4" s="11"/>
    </row>
    <row r="5" spans="2:8" s="15" customFormat="1" ht="6" customHeight="1" x14ac:dyDescent="0.2">
      <c r="B5" s="24"/>
      <c r="C5" s="14"/>
      <c r="D5" s="14"/>
      <c r="E5" s="32"/>
      <c r="F5" s="32"/>
      <c r="G5" s="32"/>
      <c r="H5" s="11"/>
    </row>
    <row r="6" spans="2:8" s="11" customFormat="1" ht="15" customHeight="1" x14ac:dyDescent="0.2">
      <c r="B6" s="40" t="s">
        <v>76</v>
      </c>
      <c r="C6" s="41"/>
      <c r="D6" s="41"/>
      <c r="E6" s="42"/>
      <c r="F6" s="42"/>
      <c r="G6" s="42"/>
    </row>
    <row r="7" spans="2:8" s="11" customFormat="1" ht="15" customHeight="1" x14ac:dyDescent="0.2">
      <c r="B7" s="25" t="s">
        <v>8</v>
      </c>
      <c r="C7" s="16" t="s">
        <v>9</v>
      </c>
      <c r="D7" s="17"/>
      <c r="E7" s="33">
        <f>SUM(E8:E15)</f>
        <v>474779</v>
      </c>
      <c r="F7" s="33">
        <f t="shared" ref="F7:G7" si="0">SUM(F8:F15)</f>
        <v>577099</v>
      </c>
      <c r="G7" s="33">
        <f t="shared" si="0"/>
        <v>452911</v>
      </c>
    </row>
    <row r="8" spans="2:8" s="11" customFormat="1" ht="15" customHeight="1" x14ac:dyDescent="0.2">
      <c r="B8" s="26" t="s">
        <v>77</v>
      </c>
      <c r="C8" s="16" t="s">
        <v>9</v>
      </c>
      <c r="D8" s="17"/>
      <c r="E8" s="33">
        <v>277452</v>
      </c>
      <c r="F8" s="33">
        <v>396513</v>
      </c>
      <c r="G8" s="33">
        <v>269434</v>
      </c>
      <c r="H8" s="18"/>
    </row>
    <row r="9" spans="2:8" s="11" customFormat="1" ht="15" customHeight="1" x14ac:dyDescent="0.2">
      <c r="B9" s="26" t="s">
        <v>78</v>
      </c>
      <c r="C9" s="16" t="s">
        <v>9</v>
      </c>
      <c r="D9" s="17"/>
      <c r="E9" s="33">
        <v>797</v>
      </c>
      <c r="F9" s="33">
        <v>757</v>
      </c>
      <c r="G9" s="33">
        <v>665</v>
      </c>
    </row>
    <row r="10" spans="2:8" s="11" customFormat="1" ht="15" customHeight="1" x14ac:dyDescent="0.2">
      <c r="B10" s="26" t="s">
        <v>79</v>
      </c>
      <c r="C10" s="16" t="s">
        <v>9</v>
      </c>
      <c r="D10" s="17"/>
      <c r="E10" s="33">
        <v>2579</v>
      </c>
      <c r="F10" s="33">
        <v>2257</v>
      </c>
      <c r="G10" s="33">
        <v>2274</v>
      </c>
    </row>
    <row r="11" spans="2:8" s="11" customFormat="1" ht="15" customHeight="1" x14ac:dyDescent="0.2">
      <c r="B11" s="26" t="s">
        <v>80</v>
      </c>
      <c r="C11" s="16" t="s">
        <v>9</v>
      </c>
      <c r="D11" s="17"/>
      <c r="E11" s="33">
        <v>24920</v>
      </c>
      <c r="F11" s="33">
        <v>26985</v>
      </c>
      <c r="G11" s="33">
        <v>30483</v>
      </c>
      <c r="H11" s="69"/>
    </row>
    <row r="12" spans="2:8" s="11" customFormat="1" ht="15" customHeight="1" x14ac:dyDescent="0.2">
      <c r="B12" s="26" t="s">
        <v>81</v>
      </c>
      <c r="C12" s="16" t="s">
        <v>9</v>
      </c>
      <c r="D12" s="17"/>
      <c r="E12" s="33">
        <v>127337</v>
      </c>
      <c r="F12" s="33">
        <v>106885</v>
      </c>
      <c r="G12" s="33">
        <v>107830</v>
      </c>
    </row>
    <row r="13" spans="2:8" s="11" customFormat="1" ht="15" customHeight="1" x14ac:dyDescent="0.2">
      <c r="B13" s="26" t="s">
        <v>82</v>
      </c>
      <c r="C13" s="16" t="s">
        <v>9</v>
      </c>
      <c r="D13" s="17"/>
      <c r="E13" s="33">
        <v>47</v>
      </c>
      <c r="F13" s="33">
        <v>746</v>
      </c>
      <c r="G13" s="33">
        <v>117</v>
      </c>
    </row>
    <row r="14" spans="2:8" s="11" customFormat="1" ht="15" customHeight="1" x14ac:dyDescent="0.2">
      <c r="B14" s="26" t="s">
        <v>83</v>
      </c>
      <c r="C14" s="16" t="s">
        <v>9</v>
      </c>
      <c r="D14" s="17"/>
      <c r="E14" s="33">
        <v>20496</v>
      </c>
      <c r="F14" s="33">
        <v>22385</v>
      </c>
      <c r="G14" s="33">
        <v>19401</v>
      </c>
    </row>
    <row r="15" spans="2:8" s="11" customFormat="1" ht="15" customHeight="1" x14ac:dyDescent="0.2">
      <c r="B15" s="26" t="s">
        <v>84</v>
      </c>
      <c r="C15" s="16" t="s">
        <v>9</v>
      </c>
      <c r="D15" s="17"/>
      <c r="E15" s="33">
        <v>21151</v>
      </c>
      <c r="F15" s="33">
        <v>20571</v>
      </c>
      <c r="G15" s="33">
        <v>22707</v>
      </c>
    </row>
    <row r="16" spans="2:8" s="11" customFormat="1" ht="15" customHeight="1" x14ac:dyDescent="0.2">
      <c r="B16" s="25" t="s">
        <v>66</v>
      </c>
      <c r="C16" s="16" t="s">
        <v>17</v>
      </c>
      <c r="D16" s="17"/>
      <c r="E16" s="81" t="s">
        <v>25</v>
      </c>
      <c r="F16" s="82" t="s">
        <v>163</v>
      </c>
      <c r="G16" s="83"/>
    </row>
    <row r="17" spans="2:8" s="11" customFormat="1" ht="15" customHeight="1" x14ac:dyDescent="0.2">
      <c r="B17" s="40" t="s">
        <v>10</v>
      </c>
      <c r="C17" s="41"/>
      <c r="D17" s="41"/>
      <c r="E17" s="42"/>
      <c r="F17" s="42"/>
      <c r="G17" s="42"/>
    </row>
    <row r="18" spans="2:8" s="11" customFormat="1" ht="15" customHeight="1" x14ac:dyDescent="0.2">
      <c r="B18" s="59" t="s">
        <v>86</v>
      </c>
      <c r="C18" s="60" t="s">
        <v>12</v>
      </c>
      <c r="D18" s="61"/>
      <c r="E18" s="62">
        <f>E21+E25</f>
        <v>247</v>
      </c>
      <c r="F18" s="62">
        <f>F21+F25</f>
        <v>251</v>
      </c>
      <c r="G18" s="62">
        <f>G21+G25</f>
        <v>243</v>
      </c>
    </row>
    <row r="19" spans="2:8" s="11" customFormat="1" ht="15" customHeight="1" x14ac:dyDescent="0.2">
      <c r="B19" s="59" t="s">
        <v>68</v>
      </c>
      <c r="C19" s="60" t="s">
        <v>75</v>
      </c>
      <c r="D19" s="61"/>
      <c r="E19" s="63">
        <v>39</v>
      </c>
      <c r="F19" s="63">
        <v>43</v>
      </c>
      <c r="G19" s="63">
        <v>44</v>
      </c>
    </row>
    <row r="20" spans="2:8" s="11" customFormat="1" ht="15" customHeight="1" x14ac:dyDescent="0.2">
      <c r="B20" s="59" t="s">
        <v>85</v>
      </c>
      <c r="C20" s="60" t="s">
        <v>17</v>
      </c>
      <c r="D20" s="61"/>
      <c r="E20" s="64">
        <v>-0.06</v>
      </c>
      <c r="F20" s="64">
        <v>0.02</v>
      </c>
      <c r="G20" s="64">
        <v>-0.03</v>
      </c>
    </row>
    <row r="21" spans="2:8" s="11" customFormat="1" ht="15" customHeight="1" x14ac:dyDescent="0.2">
      <c r="B21" s="59" t="s">
        <v>11</v>
      </c>
      <c r="C21" s="60" t="s">
        <v>12</v>
      </c>
      <c r="D21" s="61"/>
      <c r="E21" s="62">
        <v>235</v>
      </c>
      <c r="F21" s="62">
        <v>239</v>
      </c>
      <c r="G21" s="62">
        <v>231</v>
      </c>
    </row>
    <row r="22" spans="2:8" s="11" customFormat="1" ht="15" customHeight="1" x14ac:dyDescent="0.2">
      <c r="B22" s="65" t="s">
        <v>95</v>
      </c>
      <c r="C22" s="60" t="s">
        <v>12</v>
      </c>
      <c r="D22" s="61"/>
      <c r="E22" s="63">
        <v>193.28200000000001</v>
      </c>
      <c r="F22" s="63">
        <v>206.351</v>
      </c>
      <c r="G22" s="63">
        <v>198.8</v>
      </c>
      <c r="H22" s="1"/>
    </row>
    <row r="23" spans="2:8" s="11" customFormat="1" ht="15" customHeight="1" x14ac:dyDescent="0.2">
      <c r="B23" s="65" t="s">
        <v>88</v>
      </c>
      <c r="C23" s="60" t="s">
        <v>12</v>
      </c>
      <c r="D23" s="61"/>
      <c r="E23" s="63">
        <v>38.220999999999997</v>
      </c>
      <c r="F23" s="63">
        <v>29.658000000000001</v>
      </c>
      <c r="G23" s="63">
        <v>28.3</v>
      </c>
      <c r="H23" s="1"/>
    </row>
    <row r="24" spans="2:8" s="11" customFormat="1" ht="15" customHeight="1" x14ac:dyDescent="0.2">
      <c r="B24" s="65" t="s">
        <v>87</v>
      </c>
      <c r="C24" s="60" t="s">
        <v>12</v>
      </c>
      <c r="D24" s="61"/>
      <c r="E24" s="63">
        <v>3.238</v>
      </c>
      <c r="F24" s="63">
        <v>3.3820000000000001</v>
      </c>
      <c r="G24" s="63">
        <v>3.5</v>
      </c>
      <c r="H24" s="1"/>
    </row>
    <row r="25" spans="2:8" s="11" customFormat="1" ht="15" customHeight="1" x14ac:dyDescent="0.2">
      <c r="B25" s="59" t="s">
        <v>13</v>
      </c>
      <c r="C25" s="60" t="s">
        <v>12</v>
      </c>
      <c r="D25" s="61"/>
      <c r="E25" s="62">
        <v>12</v>
      </c>
      <c r="F25" s="62">
        <v>12</v>
      </c>
      <c r="G25" s="62">
        <v>12</v>
      </c>
    </row>
    <row r="26" spans="2:8" s="11" customFormat="1" ht="15" customHeight="1" x14ac:dyDescent="0.2">
      <c r="B26" s="65" t="s">
        <v>96</v>
      </c>
      <c r="C26" s="60" t="s">
        <v>12</v>
      </c>
      <c r="D26" s="61"/>
      <c r="E26" s="66">
        <v>0.14599999999999999</v>
      </c>
      <c r="F26" s="66">
        <v>0.374</v>
      </c>
      <c r="G26" s="66">
        <v>0.13200000000000001</v>
      </c>
      <c r="H26" s="1"/>
    </row>
    <row r="27" spans="2:8" s="11" customFormat="1" ht="15" customHeight="1" x14ac:dyDescent="0.2">
      <c r="B27" s="65" t="s">
        <v>90</v>
      </c>
      <c r="C27" s="60" t="s">
        <v>12</v>
      </c>
      <c r="D27" s="61"/>
      <c r="E27" s="63">
        <v>9.9760000000000009</v>
      </c>
      <c r="F27" s="63">
        <v>9.8770000000000007</v>
      </c>
      <c r="G27" s="63">
        <v>11.2</v>
      </c>
      <c r="H27" s="1"/>
    </row>
    <row r="28" spans="2:8" s="11" customFormat="1" ht="15" customHeight="1" x14ac:dyDescent="0.2">
      <c r="B28" s="65" t="s">
        <v>89</v>
      </c>
      <c r="C28" s="60" t="s">
        <v>12</v>
      </c>
      <c r="D28" s="61"/>
      <c r="E28" s="63">
        <v>1.8340000000000001</v>
      </c>
      <c r="F28" s="63">
        <v>1.6379999999999999</v>
      </c>
      <c r="G28" s="63">
        <v>1.2</v>
      </c>
      <c r="H28" s="1"/>
    </row>
    <row r="29" spans="2:8" s="11" customFormat="1" ht="15" customHeight="1" x14ac:dyDescent="0.2">
      <c r="B29" s="65" t="s">
        <v>91</v>
      </c>
      <c r="C29" s="60"/>
      <c r="D29" s="61"/>
      <c r="E29" s="67"/>
      <c r="F29" s="67"/>
      <c r="G29" s="67"/>
      <c r="H29" s="1"/>
    </row>
    <row r="30" spans="2:8" s="11" customFormat="1" ht="15" customHeight="1" x14ac:dyDescent="0.2">
      <c r="B30" s="65" t="s">
        <v>92</v>
      </c>
      <c r="C30" s="60" t="s">
        <v>12</v>
      </c>
      <c r="D30" s="61"/>
      <c r="E30" s="63">
        <v>227.852</v>
      </c>
      <c r="F30" s="63">
        <v>222.05500000000001</v>
      </c>
      <c r="G30" s="63">
        <v>214.24100000000001</v>
      </c>
    </row>
    <row r="31" spans="2:8" s="11" customFormat="1" ht="15" customHeight="1" x14ac:dyDescent="0.2">
      <c r="B31" s="65" t="s">
        <v>93</v>
      </c>
      <c r="C31" s="60" t="s">
        <v>12</v>
      </c>
      <c r="D31" s="61"/>
      <c r="E31" s="63">
        <v>4.7649999999999997</v>
      </c>
      <c r="F31" s="63">
        <v>14.784000000000001</v>
      </c>
      <c r="G31" s="63">
        <v>15.209</v>
      </c>
    </row>
    <row r="32" spans="2:8" s="11" customFormat="1" ht="15" customHeight="1" x14ac:dyDescent="0.2">
      <c r="B32" s="65" t="s">
        <v>94</v>
      </c>
      <c r="C32" s="60" t="s">
        <v>12</v>
      </c>
      <c r="D32" s="61"/>
      <c r="E32" s="67">
        <v>0.33300000000000002</v>
      </c>
      <c r="F32" s="67">
        <v>0.27900000000000003</v>
      </c>
      <c r="G32" s="67">
        <v>0.45200000000000001</v>
      </c>
    </row>
    <row r="33" spans="2:21" s="11" customFormat="1" ht="15" customHeight="1" x14ac:dyDescent="0.2">
      <c r="B33" s="59" t="s">
        <v>15</v>
      </c>
      <c r="C33" s="60" t="s">
        <v>74</v>
      </c>
      <c r="D33" s="61"/>
      <c r="E33" s="68">
        <v>51385.919999999998</v>
      </c>
      <c r="F33" s="68">
        <v>43839.173999999999</v>
      </c>
      <c r="G33" s="68">
        <v>53402.057999999997</v>
      </c>
    </row>
    <row r="34" spans="2:21" s="11" customFormat="1" ht="15" customHeight="1" x14ac:dyDescent="0.2">
      <c r="B34" s="59" t="s">
        <v>16</v>
      </c>
      <c r="C34" s="60" t="s">
        <v>74</v>
      </c>
      <c r="D34" s="61"/>
      <c r="E34" s="68">
        <v>124.19499999999999</v>
      </c>
      <c r="F34" s="68">
        <v>331.57600000000002</v>
      </c>
      <c r="G34" s="68">
        <v>239.36199999999999</v>
      </c>
    </row>
    <row r="35" spans="2:21" s="11" customFormat="1" ht="15" customHeight="1" x14ac:dyDescent="0.2">
      <c r="B35" s="59" t="s">
        <v>44</v>
      </c>
      <c r="C35" s="60" t="s">
        <v>45</v>
      </c>
      <c r="D35" s="61"/>
      <c r="E35" s="68" t="s">
        <v>46</v>
      </c>
      <c r="F35" s="68" t="s">
        <v>46</v>
      </c>
      <c r="G35" s="68" t="s">
        <v>47</v>
      </c>
    </row>
    <row r="36" spans="2:21" s="11" customFormat="1" ht="15" customHeight="1" x14ac:dyDescent="0.2">
      <c r="B36" s="40" t="s">
        <v>67</v>
      </c>
      <c r="C36" s="41"/>
      <c r="D36" s="41"/>
      <c r="E36" s="42"/>
      <c r="F36" s="42"/>
      <c r="G36" s="42"/>
    </row>
    <row r="37" spans="2:21" s="11" customFormat="1" ht="15" customHeight="1" x14ac:dyDescent="0.2">
      <c r="B37" s="27" t="s">
        <v>125</v>
      </c>
      <c r="C37" s="16" t="s">
        <v>2</v>
      </c>
      <c r="D37" s="17"/>
      <c r="E37" s="33">
        <v>157</v>
      </c>
      <c r="F37" s="33">
        <v>127</v>
      </c>
      <c r="G37" s="35">
        <v>129</v>
      </c>
      <c r="H37" s="5"/>
      <c r="I37" s="5"/>
      <c r="J37" s="5"/>
      <c r="K37" s="5"/>
      <c r="L37" s="5"/>
      <c r="M37" s="5"/>
      <c r="N37" s="5"/>
      <c r="O37" s="5"/>
      <c r="P37" s="5"/>
      <c r="Q37" s="5"/>
      <c r="R37" s="5"/>
      <c r="S37" s="5"/>
    </row>
    <row r="38" spans="2:21" s="11" customFormat="1" ht="15" customHeight="1" x14ac:dyDescent="0.2">
      <c r="B38" s="28" t="s">
        <v>123</v>
      </c>
      <c r="C38" s="16" t="s">
        <v>2</v>
      </c>
      <c r="D38" s="17"/>
      <c r="E38" s="33">
        <v>22</v>
      </c>
      <c r="F38" s="33">
        <v>46</v>
      </c>
      <c r="G38" s="35">
        <v>25</v>
      </c>
      <c r="H38" s="5"/>
      <c r="I38" s="5"/>
      <c r="J38" s="5"/>
      <c r="K38" s="5"/>
      <c r="L38" s="5"/>
      <c r="M38" s="5"/>
      <c r="N38" s="5"/>
      <c r="O38" s="5"/>
      <c r="P38" s="5"/>
      <c r="Q38" s="5"/>
      <c r="R38" s="5"/>
      <c r="S38" s="5"/>
    </row>
    <row r="39" spans="2:21" s="11" customFormat="1" ht="15" customHeight="1" x14ac:dyDescent="0.2">
      <c r="B39" s="26" t="s">
        <v>124</v>
      </c>
      <c r="C39" s="16" t="s">
        <v>2</v>
      </c>
      <c r="D39" s="17"/>
      <c r="E39" s="33">
        <f>E37-E38</f>
        <v>135</v>
      </c>
      <c r="F39" s="33">
        <f>F37-F38</f>
        <v>81</v>
      </c>
      <c r="G39" s="35">
        <f>G37-G38</f>
        <v>104</v>
      </c>
      <c r="H39" s="5"/>
      <c r="I39" s="5"/>
      <c r="J39" s="5"/>
      <c r="K39" s="5"/>
      <c r="L39" s="5"/>
      <c r="M39" s="5"/>
      <c r="N39" s="5"/>
      <c r="O39" s="5"/>
      <c r="P39" s="5"/>
      <c r="Q39" s="5"/>
      <c r="R39" s="5"/>
      <c r="S39" s="5"/>
      <c r="T39" s="19"/>
    </row>
    <row r="40" spans="2:21" s="11" customFormat="1" ht="15" customHeight="1" x14ac:dyDescent="0.2">
      <c r="B40" s="27" t="s">
        <v>129</v>
      </c>
      <c r="C40" s="16" t="s">
        <v>2</v>
      </c>
      <c r="D40" s="17"/>
      <c r="E40" s="33">
        <v>2</v>
      </c>
      <c r="F40" s="33" t="s">
        <v>135</v>
      </c>
      <c r="G40" s="34" t="s">
        <v>42</v>
      </c>
      <c r="H40" s="5"/>
      <c r="I40" s="5"/>
      <c r="J40" s="5"/>
      <c r="K40" s="5"/>
      <c r="L40" s="5"/>
      <c r="M40" s="5"/>
      <c r="N40" s="5"/>
      <c r="O40" s="5"/>
      <c r="P40" s="5"/>
      <c r="Q40" s="5"/>
      <c r="R40" s="5"/>
      <c r="S40" s="5"/>
      <c r="T40" s="19"/>
      <c r="U40" s="19"/>
    </row>
    <row r="41" spans="2:21" s="11" customFormat="1" ht="15" customHeight="1" x14ac:dyDescent="0.2">
      <c r="B41" s="25" t="s">
        <v>128</v>
      </c>
      <c r="C41" s="16" t="s">
        <v>14</v>
      </c>
      <c r="D41" s="17"/>
      <c r="E41" s="33">
        <v>52</v>
      </c>
      <c r="F41" s="33" t="s">
        <v>182</v>
      </c>
      <c r="G41" s="34" t="s">
        <v>43</v>
      </c>
      <c r="H41" s="5"/>
      <c r="I41" s="5"/>
      <c r="J41" s="5"/>
      <c r="K41" s="5"/>
      <c r="L41" s="5"/>
      <c r="M41" s="5"/>
      <c r="N41" s="5"/>
      <c r="O41" s="5"/>
      <c r="P41" s="5"/>
      <c r="Q41" s="5"/>
      <c r="R41" s="5"/>
      <c r="S41" s="5"/>
      <c r="T41" s="19"/>
      <c r="U41" s="19"/>
    </row>
    <row r="42" spans="2:21" s="11" customFormat="1" ht="15" customHeight="1" x14ac:dyDescent="0.2">
      <c r="B42" s="27" t="s">
        <v>127</v>
      </c>
      <c r="C42" s="16" t="s">
        <v>2</v>
      </c>
      <c r="D42" s="17"/>
      <c r="E42" s="72">
        <v>1</v>
      </c>
      <c r="F42" s="72">
        <v>10</v>
      </c>
      <c r="G42" s="71">
        <v>6</v>
      </c>
      <c r="H42" s="99"/>
      <c r="I42" s="5"/>
      <c r="J42" s="5"/>
      <c r="K42" s="5"/>
      <c r="L42" s="5"/>
      <c r="M42" s="5"/>
      <c r="N42" s="5"/>
      <c r="O42" s="5"/>
      <c r="P42" s="5"/>
      <c r="Q42" s="5"/>
      <c r="R42" s="5"/>
      <c r="S42" s="5"/>
      <c r="T42" s="19"/>
      <c r="U42" s="19"/>
    </row>
    <row r="43" spans="2:21" s="11" customFormat="1" ht="15" customHeight="1" x14ac:dyDescent="0.2">
      <c r="B43" s="27" t="s">
        <v>126</v>
      </c>
      <c r="C43" s="16" t="s">
        <v>14</v>
      </c>
      <c r="D43" s="17"/>
      <c r="E43" s="72">
        <v>1.9</v>
      </c>
      <c r="F43" s="72">
        <v>111</v>
      </c>
      <c r="G43" s="71">
        <v>43</v>
      </c>
      <c r="H43" s="99"/>
      <c r="I43" s="5"/>
      <c r="J43" s="5"/>
      <c r="K43" s="5"/>
      <c r="L43" s="5"/>
      <c r="M43" s="5"/>
      <c r="N43" s="5"/>
      <c r="O43" s="5"/>
      <c r="P43" s="5"/>
      <c r="Q43" s="5"/>
      <c r="R43" s="5"/>
      <c r="S43" s="5"/>
      <c r="T43" s="19"/>
      <c r="U43" s="19"/>
    </row>
    <row r="44" spans="2:21" s="11" customFormat="1" ht="15" customHeight="1" x14ac:dyDescent="0.2">
      <c r="B44" s="40" t="s">
        <v>73</v>
      </c>
      <c r="C44" s="41"/>
      <c r="D44" s="41"/>
      <c r="E44" s="42"/>
      <c r="F44" s="42"/>
      <c r="G44" s="42"/>
    </row>
    <row r="45" spans="2:21" s="11" customFormat="1" ht="15" customHeight="1" x14ac:dyDescent="0.2">
      <c r="B45" s="25" t="s">
        <v>69</v>
      </c>
      <c r="C45" s="16" t="s">
        <v>55</v>
      </c>
      <c r="D45" s="17"/>
      <c r="E45" s="68">
        <v>268.72399999999999</v>
      </c>
      <c r="F45" s="68">
        <v>375.529</v>
      </c>
      <c r="G45" s="68">
        <v>1119</v>
      </c>
      <c r="H45" s="98"/>
    </row>
    <row r="46" spans="2:21" s="11" customFormat="1" ht="15" customHeight="1" x14ac:dyDescent="0.2">
      <c r="B46" s="25" t="s">
        <v>184</v>
      </c>
      <c r="C46" s="16" t="s">
        <v>55</v>
      </c>
      <c r="D46" s="17"/>
      <c r="E46" s="68">
        <v>3300.7310000000002</v>
      </c>
      <c r="F46" s="68">
        <v>3925.8649999999998</v>
      </c>
      <c r="G46" s="68">
        <v>3827</v>
      </c>
      <c r="H46" s="98"/>
    </row>
    <row r="47" spans="2:21" s="11" customFormat="1" ht="15" customHeight="1" x14ac:dyDescent="0.2">
      <c r="B47" s="25" t="s">
        <v>70</v>
      </c>
      <c r="C47" s="16" t="s">
        <v>55</v>
      </c>
      <c r="D47" s="17"/>
      <c r="E47" s="68">
        <v>140.45699999999999</v>
      </c>
      <c r="F47" s="68">
        <v>30.495000000000001</v>
      </c>
      <c r="G47" s="68">
        <v>21</v>
      </c>
      <c r="H47" s="98"/>
      <c r="P47" s="5"/>
      <c r="Q47" s="5"/>
      <c r="R47" s="5"/>
      <c r="S47" s="5"/>
      <c r="T47" s="19"/>
      <c r="U47" s="19"/>
    </row>
    <row r="48" spans="2:21" s="11" customFormat="1" ht="15" customHeight="1" x14ac:dyDescent="0.2">
      <c r="B48" s="40" t="s">
        <v>162</v>
      </c>
      <c r="C48" s="41"/>
      <c r="D48" s="41"/>
      <c r="E48" s="42"/>
      <c r="F48" s="42"/>
      <c r="G48" s="42"/>
      <c r="P48" s="5"/>
      <c r="Q48" s="5"/>
      <c r="R48" s="5"/>
      <c r="S48" s="5"/>
      <c r="T48" s="19"/>
      <c r="U48" s="19"/>
    </row>
    <row r="49" spans="2:21" ht="15" customHeight="1" x14ac:dyDescent="0.2">
      <c r="B49" s="25" t="s">
        <v>71</v>
      </c>
      <c r="C49" s="16" t="s">
        <v>59</v>
      </c>
      <c r="D49" s="17"/>
      <c r="E49" s="68">
        <v>13201.278999999999</v>
      </c>
      <c r="F49" s="68">
        <v>47751</v>
      </c>
      <c r="G49" s="68">
        <v>45148</v>
      </c>
      <c r="H49" s="100"/>
      <c r="P49" s="52"/>
      <c r="Q49" s="52"/>
      <c r="R49" s="52"/>
      <c r="S49" s="52"/>
      <c r="T49" s="52"/>
      <c r="U49" s="52"/>
    </row>
    <row r="50" spans="2:21" ht="15" customHeight="1" x14ac:dyDescent="0.2">
      <c r="B50" s="25" t="s">
        <v>146</v>
      </c>
      <c r="C50" s="16" t="s">
        <v>59</v>
      </c>
      <c r="D50" s="17"/>
      <c r="E50" s="68">
        <f>E49-E51</f>
        <v>12631.278999999999</v>
      </c>
      <c r="F50" s="68">
        <f t="shared" ref="F50:G50" si="1">F49-F51</f>
        <v>47293</v>
      </c>
      <c r="G50" s="68">
        <f t="shared" si="1"/>
        <v>44600</v>
      </c>
      <c r="H50" s="100"/>
      <c r="P50" s="52"/>
      <c r="Q50" s="52"/>
      <c r="R50" s="52"/>
      <c r="S50" s="52"/>
      <c r="T50" s="52"/>
      <c r="U50" s="52"/>
    </row>
    <row r="51" spans="2:21" ht="15" customHeight="1" x14ac:dyDescent="0.2">
      <c r="B51" s="25" t="s">
        <v>147</v>
      </c>
      <c r="C51" s="16" t="s">
        <v>59</v>
      </c>
      <c r="D51" s="17"/>
      <c r="E51" s="68">
        <v>570</v>
      </c>
      <c r="F51" s="68">
        <v>458</v>
      </c>
      <c r="G51" s="68">
        <v>548</v>
      </c>
      <c r="H51" s="100"/>
      <c r="P51" s="52"/>
      <c r="Q51" s="52"/>
      <c r="R51" s="52"/>
      <c r="S51" s="52"/>
      <c r="T51" s="52"/>
      <c r="U51" s="52"/>
    </row>
    <row r="52" spans="2:21" ht="15" customHeight="1" x14ac:dyDescent="0.2">
      <c r="B52" s="25" t="s">
        <v>72</v>
      </c>
      <c r="C52" s="16" t="s">
        <v>59</v>
      </c>
      <c r="D52" s="17"/>
      <c r="E52" s="68">
        <v>802.56</v>
      </c>
      <c r="F52" s="68">
        <v>432.75799999999998</v>
      </c>
      <c r="G52" s="89">
        <v>9651</v>
      </c>
      <c r="H52" s="100"/>
      <c r="P52" s="52"/>
      <c r="Q52" s="52"/>
      <c r="R52" s="52"/>
      <c r="S52" s="52"/>
      <c r="T52" s="52"/>
      <c r="U52" s="52"/>
    </row>
    <row r="53" spans="2:21" ht="15" customHeight="1" x14ac:dyDescent="0.2">
      <c r="B53" s="25" t="s">
        <v>148</v>
      </c>
      <c r="C53" s="16" t="s">
        <v>59</v>
      </c>
      <c r="D53" s="17"/>
      <c r="E53" s="68">
        <f>E52-E54</f>
        <v>681.56</v>
      </c>
      <c r="F53" s="68">
        <f t="shared" ref="F53" si="2">F52-F54</f>
        <v>382.75799999999998</v>
      </c>
      <c r="G53" s="89">
        <f>G52-G54</f>
        <v>9564</v>
      </c>
      <c r="H53" s="100"/>
      <c r="P53" s="52"/>
      <c r="Q53" s="52"/>
      <c r="R53" s="52"/>
      <c r="S53" s="52"/>
      <c r="T53" s="52"/>
      <c r="U53" s="52"/>
    </row>
    <row r="54" spans="2:21" ht="15" customHeight="1" x14ac:dyDescent="0.2">
      <c r="B54" s="25" t="s">
        <v>149</v>
      </c>
      <c r="C54" s="16" t="s">
        <v>59</v>
      </c>
      <c r="D54" s="17"/>
      <c r="E54" s="68">
        <v>121</v>
      </c>
      <c r="F54" s="68">
        <v>50</v>
      </c>
      <c r="G54" s="68">
        <v>87</v>
      </c>
      <c r="H54" s="100"/>
    </row>
    <row r="55" spans="2:21" ht="15" customHeight="1" x14ac:dyDescent="0.2">
      <c r="B55" s="25" t="s">
        <v>121</v>
      </c>
      <c r="C55" s="16" t="s">
        <v>59</v>
      </c>
      <c r="D55" s="17"/>
      <c r="E55" s="68">
        <v>12218.120999999999</v>
      </c>
      <c r="F55" s="68">
        <v>17535.439999999999</v>
      </c>
      <c r="G55" s="68">
        <v>23634</v>
      </c>
      <c r="H55" s="100"/>
      <c r="P55" s="52"/>
      <c r="Q55" s="52"/>
      <c r="R55" s="52"/>
      <c r="S55" s="52"/>
      <c r="T55" s="52"/>
      <c r="U55" s="52"/>
    </row>
    <row r="56" spans="2:21" ht="15" customHeight="1" x14ac:dyDescent="0.2">
      <c r="B56" s="25" t="s">
        <v>122</v>
      </c>
      <c r="C56" s="16" t="s">
        <v>59</v>
      </c>
      <c r="D56" s="17"/>
      <c r="E56" s="89">
        <v>181</v>
      </c>
      <c r="F56" s="68">
        <v>29783</v>
      </c>
      <c r="G56" s="68">
        <v>11863</v>
      </c>
      <c r="H56" s="100"/>
      <c r="P56" s="52"/>
      <c r="Q56" s="52"/>
      <c r="R56" s="52"/>
      <c r="S56" s="52"/>
      <c r="T56" s="52"/>
      <c r="U56" s="52"/>
    </row>
    <row r="57" spans="2:21" s="11" customFormat="1" ht="15" customHeight="1" x14ac:dyDescent="0.2">
      <c r="B57" s="40" t="s">
        <v>38</v>
      </c>
      <c r="C57" s="41"/>
      <c r="D57" s="41"/>
      <c r="E57" s="42"/>
      <c r="F57" s="42"/>
      <c r="G57" s="42"/>
    </row>
    <row r="58" spans="2:21" s="11" customFormat="1" ht="15" customHeight="1" x14ac:dyDescent="0.2">
      <c r="B58" s="27" t="s">
        <v>41</v>
      </c>
      <c r="C58" s="16" t="s">
        <v>38</v>
      </c>
      <c r="D58" s="17"/>
      <c r="E58" s="34" t="s">
        <v>39</v>
      </c>
      <c r="F58" s="34" t="s">
        <v>39</v>
      </c>
      <c r="G58" s="34" t="s">
        <v>39</v>
      </c>
    </row>
    <row r="59" spans="2:21" ht="15" customHeight="1" x14ac:dyDescent="0.2">
      <c r="B59" s="6"/>
      <c r="C59" s="6"/>
      <c r="D59" s="7"/>
      <c r="E59" s="9"/>
      <c r="F59" s="9"/>
      <c r="G59" s="8"/>
    </row>
    <row r="60" spans="2:21" x14ac:dyDescent="0.2">
      <c r="B60" s="49"/>
      <c r="C60" s="7"/>
      <c r="D60" s="7"/>
      <c r="E60" s="50"/>
      <c r="F60" s="50"/>
      <c r="G60" s="50"/>
    </row>
    <row r="61" spans="2:21" x14ac:dyDescent="0.2">
      <c r="B61" s="49"/>
      <c r="C61" s="7"/>
      <c r="D61" s="7"/>
      <c r="E61" s="50"/>
      <c r="F61" s="50"/>
      <c r="G61" s="50"/>
    </row>
    <row r="62" spans="2:21" x14ac:dyDescent="0.2">
      <c r="B62" s="49"/>
      <c r="C62" s="7"/>
      <c r="D62" s="7"/>
      <c r="E62" s="50"/>
      <c r="F62" s="50"/>
      <c r="G62" s="50"/>
    </row>
    <row r="63" spans="2:21" x14ac:dyDescent="0.2">
      <c r="B63" s="10"/>
      <c r="C63" s="7"/>
      <c r="D63" s="7"/>
      <c r="E63" s="50"/>
      <c r="F63" s="50"/>
      <c r="G63" s="50"/>
    </row>
    <row r="64" spans="2:21" x14ac:dyDescent="0.2">
      <c r="B64" s="7"/>
      <c r="C64" s="7"/>
      <c r="D64" s="7"/>
      <c r="E64" s="50"/>
      <c r="F64" s="50"/>
      <c r="G64" s="50"/>
    </row>
    <row r="65" spans="2:7" x14ac:dyDescent="0.2">
      <c r="B65" s="7"/>
      <c r="C65" s="7"/>
      <c r="D65" s="7"/>
      <c r="E65" s="50"/>
      <c r="F65" s="50"/>
      <c r="G65" s="50"/>
    </row>
  </sheetData>
  <mergeCells count="4">
    <mergeCell ref="B1:C1"/>
    <mergeCell ref="H45:H47"/>
    <mergeCell ref="H42:H43"/>
    <mergeCell ref="H49:H56"/>
  </mergeCells>
  <phoneticPr fontId="10" type="noConversion"/>
  <pageMargins left="0.23622047244094491" right="0.23622047244094491" top="0.74803149606299213" bottom="0.74803149606299213" header="0.31496062992125984" footer="0.31496062992125984"/>
  <pageSetup paperSize="9" scale="64" fitToHeight="4"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AB62-98AF-42A6-9BF8-09B8F47827BE}">
  <sheetPr>
    <tabColor theme="5" tint="0.39997558519241921"/>
    <pageSetUpPr fitToPage="1"/>
  </sheetPr>
  <dimension ref="B1:H76"/>
  <sheetViews>
    <sheetView showGridLines="0" zoomScaleNormal="100" workbookViewId="0">
      <pane ySplit="1" topLeftCell="A56" activePane="bottomLeft" state="frozen"/>
      <selection pane="bottomLeft" activeCell="H42" sqref="H42:H47"/>
    </sheetView>
  </sheetViews>
  <sheetFormatPr defaultRowHeight="12.75" x14ac:dyDescent="0.2"/>
  <cols>
    <col min="1" max="1" width="0.42578125" customWidth="1"/>
    <col min="2" max="2" width="70.5703125" customWidth="1"/>
    <col min="3" max="3" width="34.5703125" customWidth="1"/>
    <col min="4" max="4" width="12.85546875" customWidth="1"/>
    <col min="5" max="5" width="12.85546875" style="3" customWidth="1"/>
    <col min="6" max="7" width="13.7109375" style="3" bestFit="1" customWidth="1"/>
    <col min="8" max="8" width="54" customWidth="1"/>
    <col min="17" max="17" width="18.5703125" customWidth="1"/>
    <col min="18" max="18" width="20.5703125" customWidth="1"/>
    <col min="19" max="19" width="20.42578125" customWidth="1"/>
    <col min="20" max="20" width="27.85546875" customWidth="1"/>
    <col min="21" max="21" width="11.85546875" customWidth="1"/>
  </cols>
  <sheetData>
    <row r="1" spans="2:8" ht="67.5" customHeight="1" x14ac:dyDescent="0.25">
      <c r="B1" s="97" t="s">
        <v>137</v>
      </c>
      <c r="C1" s="97"/>
      <c r="D1" s="2"/>
      <c r="E1" s="4"/>
      <c r="F1" s="4"/>
      <c r="G1" s="4"/>
    </row>
    <row r="2" spans="2:8" s="11" customFormat="1" ht="15.75" x14ac:dyDescent="0.2">
      <c r="B2" s="23" t="s">
        <v>138</v>
      </c>
      <c r="C2" s="12" t="s">
        <v>0</v>
      </c>
      <c r="D2" s="2"/>
      <c r="E2" s="31">
        <v>2017</v>
      </c>
      <c r="F2" s="31">
        <v>2018</v>
      </c>
      <c r="G2" s="31">
        <v>2019</v>
      </c>
      <c r="H2" s="77"/>
    </row>
    <row r="3" spans="2:8" s="11" customFormat="1" ht="5.0999999999999996" customHeight="1" x14ac:dyDescent="0.2">
      <c r="B3" s="23"/>
      <c r="C3" s="12"/>
      <c r="D3" s="2"/>
      <c r="E3" s="31"/>
      <c r="F3" s="31"/>
      <c r="G3" s="31"/>
    </row>
    <row r="4" spans="2:8" s="13" customFormat="1" ht="15.75" x14ac:dyDescent="0.2">
      <c r="B4" s="24" t="s">
        <v>33</v>
      </c>
      <c r="C4" s="14" t="s">
        <v>139</v>
      </c>
      <c r="D4" s="14" t="s">
        <v>141</v>
      </c>
      <c r="E4" s="32" t="s">
        <v>140</v>
      </c>
      <c r="F4" s="32" t="s">
        <v>142</v>
      </c>
      <c r="G4" s="32" t="s">
        <v>143</v>
      </c>
    </row>
    <row r="5" spans="2:8" s="13" customFormat="1" ht="5.0999999999999996" customHeight="1" x14ac:dyDescent="0.2">
      <c r="B5" s="24"/>
      <c r="C5" s="20"/>
      <c r="D5" s="20"/>
      <c r="E5" s="32"/>
      <c r="F5" s="32"/>
      <c r="G5" s="32"/>
    </row>
    <row r="6" spans="2:8" s="11" customFormat="1" ht="15" customHeight="1" x14ac:dyDescent="0.2">
      <c r="B6" s="43" t="s">
        <v>23</v>
      </c>
      <c r="C6" s="44"/>
      <c r="D6" s="44"/>
      <c r="E6" s="45"/>
      <c r="F6" s="45"/>
      <c r="G6" s="45"/>
    </row>
    <row r="7" spans="2:8" s="11" customFormat="1" x14ac:dyDescent="0.2">
      <c r="B7" s="29" t="s">
        <v>97</v>
      </c>
      <c r="C7" s="17" t="s">
        <v>1</v>
      </c>
      <c r="D7" s="17"/>
      <c r="E7" s="35">
        <v>239</v>
      </c>
      <c r="F7" s="35">
        <v>233</v>
      </c>
      <c r="G7" s="35">
        <v>194</v>
      </c>
    </row>
    <row r="8" spans="2:8" s="11" customFormat="1" x14ac:dyDescent="0.2">
      <c r="B8" s="29" t="s">
        <v>98</v>
      </c>
      <c r="C8" s="17" t="s">
        <v>1</v>
      </c>
      <c r="D8" s="17"/>
      <c r="E8" s="35">
        <v>31</v>
      </c>
      <c r="F8" s="35">
        <v>33</v>
      </c>
      <c r="G8" s="35">
        <v>31</v>
      </c>
      <c r="H8" s="101"/>
    </row>
    <row r="9" spans="2:8" s="11" customFormat="1" x14ac:dyDescent="0.2">
      <c r="B9" s="29" t="s">
        <v>99</v>
      </c>
      <c r="C9" s="17" t="s">
        <v>1</v>
      </c>
      <c r="D9" s="17"/>
      <c r="E9" s="35">
        <v>208</v>
      </c>
      <c r="F9" s="35">
        <v>200</v>
      </c>
      <c r="G9" s="35">
        <v>163</v>
      </c>
      <c r="H9" s="101"/>
    </row>
    <row r="10" spans="2:8" s="11" customFormat="1" x14ac:dyDescent="0.2">
      <c r="B10" s="29" t="s">
        <v>172</v>
      </c>
      <c r="C10" s="17" t="s">
        <v>2</v>
      </c>
      <c r="D10" s="17"/>
      <c r="E10" s="35">
        <v>0</v>
      </c>
      <c r="F10" s="76">
        <v>2</v>
      </c>
      <c r="G10" s="35">
        <v>0</v>
      </c>
    </row>
    <row r="11" spans="2:8" s="11" customFormat="1" x14ac:dyDescent="0.2">
      <c r="B11" s="29" t="s">
        <v>173</v>
      </c>
      <c r="C11" s="17" t="s">
        <v>2</v>
      </c>
      <c r="D11" s="17"/>
      <c r="E11" s="35">
        <v>0</v>
      </c>
      <c r="F11" s="76">
        <v>1</v>
      </c>
      <c r="G11" s="35">
        <v>0</v>
      </c>
    </row>
    <row r="12" spans="2:8" s="11" customFormat="1" x14ac:dyDescent="0.2">
      <c r="B12" s="29" t="s">
        <v>174</v>
      </c>
      <c r="C12" s="17" t="s">
        <v>2</v>
      </c>
      <c r="D12" s="17"/>
      <c r="E12" s="35">
        <v>0</v>
      </c>
      <c r="F12" s="76">
        <v>2</v>
      </c>
      <c r="G12" s="35">
        <v>0</v>
      </c>
    </row>
    <row r="13" spans="2:8" s="11" customFormat="1" x14ac:dyDescent="0.2">
      <c r="B13" s="29" t="s">
        <v>3</v>
      </c>
      <c r="C13" s="17" t="s">
        <v>2</v>
      </c>
      <c r="D13" s="17"/>
      <c r="E13" s="35">
        <v>11</v>
      </c>
      <c r="F13" s="35">
        <v>21</v>
      </c>
      <c r="G13" s="35">
        <v>13</v>
      </c>
    </row>
    <row r="14" spans="2:8" s="11" customFormat="1" x14ac:dyDescent="0.2">
      <c r="B14" s="29" t="s">
        <v>98</v>
      </c>
      <c r="C14" s="17" t="s">
        <v>2</v>
      </c>
      <c r="D14" s="17"/>
      <c r="E14" s="35">
        <v>0</v>
      </c>
      <c r="F14" s="35">
        <v>0</v>
      </c>
      <c r="G14" s="35">
        <v>0</v>
      </c>
    </row>
    <row r="15" spans="2:8" s="11" customFormat="1" x14ac:dyDescent="0.2">
      <c r="B15" s="29" t="s">
        <v>99</v>
      </c>
      <c r="C15" s="17" t="s">
        <v>2</v>
      </c>
      <c r="D15" s="17"/>
      <c r="E15" s="35">
        <v>11</v>
      </c>
      <c r="F15" s="35">
        <v>21</v>
      </c>
      <c r="G15" s="35">
        <v>13</v>
      </c>
    </row>
    <row r="16" spans="2:8" s="11" customFormat="1" x14ac:dyDescent="0.2">
      <c r="B16" s="29" t="s">
        <v>4</v>
      </c>
      <c r="C16" s="17" t="s">
        <v>5</v>
      </c>
      <c r="D16" s="17"/>
      <c r="E16" s="35">
        <v>8.9999999999999993E-3</v>
      </c>
      <c r="F16" s="35">
        <v>1.7999999999999999E-2</v>
      </c>
      <c r="G16" s="35">
        <v>1.2999999999999999E-2</v>
      </c>
    </row>
    <row r="17" spans="2:8" s="11" customFormat="1" x14ac:dyDescent="0.2">
      <c r="B17" s="30" t="s">
        <v>52</v>
      </c>
      <c r="C17" s="17" t="s">
        <v>5</v>
      </c>
      <c r="D17" s="21"/>
      <c r="E17" s="36">
        <v>5.3999999999999999E-2</v>
      </c>
      <c r="F17" s="36">
        <v>5.3999999999999999E-2</v>
      </c>
      <c r="G17" s="36">
        <v>5.1999999999999998E-2</v>
      </c>
    </row>
    <row r="18" spans="2:8" s="11" customFormat="1" x14ac:dyDescent="0.2">
      <c r="B18" s="29" t="s">
        <v>130</v>
      </c>
      <c r="C18" s="17" t="s">
        <v>2</v>
      </c>
      <c r="D18" s="17"/>
      <c r="E18" s="35">
        <v>56</v>
      </c>
      <c r="F18" s="35">
        <v>69</v>
      </c>
      <c r="G18" s="35">
        <v>56</v>
      </c>
    </row>
    <row r="19" spans="2:8" s="11" customFormat="1" x14ac:dyDescent="0.2">
      <c r="B19" s="29" t="s">
        <v>98</v>
      </c>
      <c r="C19" s="17" t="s">
        <v>2</v>
      </c>
      <c r="D19" s="17"/>
      <c r="E19" s="35">
        <v>18</v>
      </c>
      <c r="F19" s="35">
        <v>19</v>
      </c>
      <c r="G19" s="35">
        <v>14</v>
      </c>
      <c r="H19" s="101"/>
    </row>
    <row r="20" spans="2:8" s="11" customFormat="1" x14ac:dyDescent="0.2">
      <c r="B20" s="29" t="s">
        <v>99</v>
      </c>
      <c r="C20" s="17" t="s">
        <v>2</v>
      </c>
      <c r="D20" s="17"/>
      <c r="E20" s="35">
        <v>38</v>
      </c>
      <c r="F20" s="35">
        <v>44</v>
      </c>
      <c r="G20" s="35">
        <v>43</v>
      </c>
      <c r="H20" s="101"/>
    </row>
    <row r="21" spans="2:8" s="11" customFormat="1" x14ac:dyDescent="0.2">
      <c r="B21" s="29" t="s">
        <v>131</v>
      </c>
      <c r="C21" s="17" t="s">
        <v>5</v>
      </c>
      <c r="D21" s="17"/>
      <c r="E21" s="35">
        <v>4.7E-2</v>
      </c>
      <c r="F21" s="35">
        <v>5.8999999999999997E-2</v>
      </c>
      <c r="G21" s="35">
        <v>5.8000000000000003E-2</v>
      </c>
      <c r="H21" s="69"/>
    </row>
    <row r="22" spans="2:8" s="11" customFormat="1" x14ac:dyDescent="0.2">
      <c r="B22" s="30" t="s">
        <v>52</v>
      </c>
      <c r="C22" s="17" t="s">
        <v>5</v>
      </c>
      <c r="D22" s="21"/>
      <c r="E22" s="36">
        <v>0.21</v>
      </c>
      <c r="F22" s="36">
        <v>0.19</v>
      </c>
      <c r="G22" s="36">
        <v>0.19800000000000001</v>
      </c>
      <c r="H22" s="69"/>
    </row>
    <row r="23" spans="2:8" s="11" customFormat="1" x14ac:dyDescent="0.2">
      <c r="B23" s="29" t="s">
        <v>6</v>
      </c>
      <c r="C23" s="17" t="s">
        <v>2</v>
      </c>
      <c r="D23" s="17"/>
      <c r="E23" s="35">
        <v>23</v>
      </c>
      <c r="F23" s="35">
        <v>27</v>
      </c>
      <c r="G23" s="35">
        <v>27</v>
      </c>
      <c r="H23" s="69"/>
    </row>
    <row r="24" spans="2:8" s="11" customFormat="1" ht="15.75" x14ac:dyDescent="0.2">
      <c r="B24" s="29" t="s">
        <v>132</v>
      </c>
      <c r="C24" s="17" t="s">
        <v>5</v>
      </c>
      <c r="D24" s="17"/>
      <c r="E24" s="35">
        <v>1.9E-2</v>
      </c>
      <c r="F24" s="35">
        <v>2.3E-2</v>
      </c>
      <c r="G24" s="35">
        <v>2.8000000000000001E-2</v>
      </c>
      <c r="H24" s="77"/>
    </row>
    <row r="25" spans="2:8" s="11" customFormat="1" x14ac:dyDescent="0.2">
      <c r="B25" s="29" t="s">
        <v>7</v>
      </c>
      <c r="C25" s="17" t="s">
        <v>2</v>
      </c>
      <c r="D25" s="17"/>
      <c r="E25" s="35">
        <f>SUM(E26:E27)</f>
        <v>502</v>
      </c>
      <c r="F25" s="35">
        <f t="shared" ref="F25:G25" si="0">SUM(F26:F27)</f>
        <v>784</v>
      </c>
      <c r="G25" s="35">
        <f t="shared" si="0"/>
        <v>580</v>
      </c>
      <c r="H25" s="69"/>
    </row>
    <row r="26" spans="2:8" s="11" customFormat="1" x14ac:dyDescent="0.2">
      <c r="B26" s="29" t="s">
        <v>98</v>
      </c>
      <c r="C26" s="17" t="s">
        <v>2</v>
      </c>
      <c r="D26" s="17"/>
      <c r="E26" s="35">
        <v>119</v>
      </c>
      <c r="F26" s="35">
        <v>385</v>
      </c>
      <c r="G26" s="35">
        <v>26</v>
      </c>
      <c r="H26" s="101"/>
    </row>
    <row r="27" spans="2:8" s="11" customFormat="1" x14ac:dyDescent="0.2">
      <c r="B27" s="29" t="s">
        <v>99</v>
      </c>
      <c r="C27" s="17" t="s">
        <v>2</v>
      </c>
      <c r="D27" s="17"/>
      <c r="E27" s="35">
        <v>383</v>
      </c>
      <c r="F27" s="35">
        <v>399</v>
      </c>
      <c r="G27" s="35">
        <v>554</v>
      </c>
      <c r="H27" s="101"/>
    </row>
    <row r="28" spans="2:8" s="11" customFormat="1" ht="15" customHeight="1" x14ac:dyDescent="0.2">
      <c r="B28" s="43" t="s">
        <v>38</v>
      </c>
      <c r="C28" s="44"/>
      <c r="D28" s="44"/>
      <c r="E28" s="45"/>
      <c r="F28" s="45"/>
      <c r="G28" s="45"/>
    </row>
    <row r="29" spans="2:8" s="11" customFormat="1" ht="15" customHeight="1" x14ac:dyDescent="0.2">
      <c r="B29" s="25" t="s">
        <v>159</v>
      </c>
      <c r="C29" s="16" t="s">
        <v>38</v>
      </c>
      <c r="D29" s="17"/>
      <c r="E29" s="34" t="s">
        <v>39</v>
      </c>
      <c r="F29" s="34" t="s">
        <v>39</v>
      </c>
      <c r="G29" s="34" t="s">
        <v>39</v>
      </c>
    </row>
    <row r="30" spans="2:8" s="11" customFormat="1" ht="15" customHeight="1" x14ac:dyDescent="0.2">
      <c r="B30" s="43" t="s">
        <v>56</v>
      </c>
      <c r="C30" s="44"/>
      <c r="D30" s="44"/>
      <c r="E30" s="45"/>
      <c r="F30" s="45"/>
      <c r="G30" s="45"/>
    </row>
    <row r="31" spans="2:8" s="11" customFormat="1" ht="15" customHeight="1" x14ac:dyDescent="0.2">
      <c r="B31" s="29" t="s">
        <v>190</v>
      </c>
      <c r="C31" s="16" t="s">
        <v>5</v>
      </c>
      <c r="D31" s="70"/>
      <c r="E31" s="78" t="s">
        <v>25</v>
      </c>
      <c r="F31" s="62">
        <v>1.82</v>
      </c>
      <c r="G31" s="62">
        <v>1.58</v>
      </c>
      <c r="H31" s="102"/>
    </row>
    <row r="32" spans="2:8" s="11" customFormat="1" ht="15" customHeight="1" x14ac:dyDescent="0.2">
      <c r="B32" s="29" t="s">
        <v>165</v>
      </c>
      <c r="C32" s="16" t="s">
        <v>17</v>
      </c>
      <c r="D32" s="17"/>
      <c r="E32" s="78" t="s">
        <v>25</v>
      </c>
      <c r="F32" s="62">
        <v>1.7</v>
      </c>
      <c r="G32" s="62">
        <v>1.43</v>
      </c>
      <c r="H32" s="102"/>
    </row>
    <row r="33" spans="2:8" s="11" customFormat="1" ht="15" customHeight="1" x14ac:dyDescent="0.2">
      <c r="B33" s="29" t="s">
        <v>189</v>
      </c>
      <c r="C33" s="16" t="s">
        <v>5</v>
      </c>
      <c r="D33" s="17"/>
      <c r="E33" s="78" t="s">
        <v>25</v>
      </c>
      <c r="F33" s="62">
        <v>1E-3</v>
      </c>
      <c r="G33" s="62">
        <v>1E-3</v>
      </c>
      <c r="H33" s="102"/>
    </row>
    <row r="34" spans="2:8" s="11" customFormat="1" ht="15" customHeight="1" x14ac:dyDescent="0.2">
      <c r="B34" s="43" t="s">
        <v>24</v>
      </c>
      <c r="C34" s="44"/>
      <c r="D34" s="44"/>
      <c r="E34" s="45"/>
      <c r="F34" s="45"/>
      <c r="G34" s="45"/>
      <c r="H34" s="69"/>
    </row>
    <row r="35" spans="2:8" s="11" customFormat="1" ht="15" customHeight="1" x14ac:dyDescent="0.2">
      <c r="B35" s="25" t="s">
        <v>166</v>
      </c>
      <c r="C35" s="16" t="s">
        <v>2</v>
      </c>
      <c r="D35" s="17"/>
      <c r="E35" s="33">
        <v>12500</v>
      </c>
      <c r="F35" s="33">
        <v>11500</v>
      </c>
      <c r="G35" s="33">
        <v>11500</v>
      </c>
    </row>
    <row r="36" spans="2:8" s="11" customFormat="1" ht="15" customHeight="1" x14ac:dyDescent="0.2">
      <c r="B36" s="25" t="s">
        <v>158</v>
      </c>
      <c r="C36" s="16" t="s">
        <v>17</v>
      </c>
      <c r="D36" s="17"/>
      <c r="E36" s="80" t="s">
        <v>25</v>
      </c>
      <c r="F36" s="62">
        <v>10.4</v>
      </c>
      <c r="G36" s="62">
        <v>11.1</v>
      </c>
      <c r="H36" s="79"/>
    </row>
    <row r="37" spans="2:8" s="11" customFormat="1" ht="15" customHeight="1" x14ac:dyDescent="0.2">
      <c r="B37" s="43" t="s">
        <v>161</v>
      </c>
      <c r="C37" s="44"/>
      <c r="D37" s="44"/>
      <c r="E37" s="45"/>
      <c r="F37" s="45"/>
      <c r="G37" s="45"/>
    </row>
    <row r="38" spans="2:8" s="11" customFormat="1" ht="15" customHeight="1" x14ac:dyDescent="0.2">
      <c r="B38" s="25" t="s">
        <v>107</v>
      </c>
      <c r="C38" s="16"/>
      <c r="D38" s="17"/>
      <c r="E38" s="33"/>
      <c r="F38" s="33"/>
      <c r="G38" s="33"/>
    </row>
    <row r="39" spans="2:8" s="11" customFormat="1" ht="15" customHeight="1" x14ac:dyDescent="0.2">
      <c r="B39" s="26" t="s">
        <v>105</v>
      </c>
      <c r="C39" s="16" t="s">
        <v>17</v>
      </c>
      <c r="D39" s="17"/>
      <c r="E39" s="33">
        <v>11</v>
      </c>
      <c r="F39" s="33">
        <v>10</v>
      </c>
      <c r="G39" s="33">
        <v>10</v>
      </c>
    </row>
    <row r="40" spans="2:8" s="11" customFormat="1" ht="15" customHeight="1" x14ac:dyDescent="0.2">
      <c r="B40" s="26" t="s">
        <v>120</v>
      </c>
      <c r="C40" s="16" t="s">
        <v>17</v>
      </c>
      <c r="D40" s="17"/>
      <c r="E40" s="33">
        <v>13</v>
      </c>
      <c r="F40" s="33">
        <v>8</v>
      </c>
      <c r="G40" s="33">
        <v>7.9</v>
      </c>
      <c r="H40" s="79"/>
    </row>
    <row r="41" spans="2:8" s="11" customFormat="1" ht="15" customHeight="1" x14ac:dyDescent="0.2">
      <c r="B41" s="26" t="s">
        <v>106</v>
      </c>
      <c r="C41" s="16" t="s">
        <v>17</v>
      </c>
      <c r="D41" s="17"/>
      <c r="E41" s="33">
        <v>25</v>
      </c>
      <c r="F41" s="33">
        <v>25</v>
      </c>
      <c r="G41" s="33">
        <v>33</v>
      </c>
    </row>
    <row r="42" spans="2:8" s="11" customFormat="1" ht="15" customHeight="1" x14ac:dyDescent="0.2">
      <c r="B42" s="26" t="s">
        <v>112</v>
      </c>
      <c r="C42" s="16" t="s">
        <v>2</v>
      </c>
      <c r="D42" s="17"/>
      <c r="E42" s="88">
        <v>41</v>
      </c>
      <c r="F42" s="88">
        <v>42</v>
      </c>
      <c r="G42" s="71">
        <v>41.5</v>
      </c>
      <c r="H42" s="102"/>
    </row>
    <row r="43" spans="2:8" s="11" customFormat="1" ht="15" customHeight="1" x14ac:dyDescent="0.2">
      <c r="B43" s="26" t="s">
        <v>133</v>
      </c>
      <c r="C43" s="16"/>
      <c r="D43" s="17"/>
      <c r="E43" s="33"/>
      <c r="F43" s="33"/>
      <c r="G43" s="33"/>
      <c r="H43" s="102"/>
    </row>
    <row r="44" spans="2:8" s="11" customFormat="1" ht="15" customHeight="1" x14ac:dyDescent="0.2">
      <c r="B44" s="26" t="s">
        <v>108</v>
      </c>
      <c r="C44" s="16" t="s">
        <v>111</v>
      </c>
      <c r="D44" s="17"/>
      <c r="E44" s="37" t="s">
        <v>25</v>
      </c>
      <c r="F44" s="84" t="s">
        <v>178</v>
      </c>
      <c r="G44" s="85" t="s">
        <v>175</v>
      </c>
      <c r="H44" s="102"/>
    </row>
    <row r="45" spans="2:8" s="11" customFormat="1" ht="15" customHeight="1" x14ac:dyDescent="0.2">
      <c r="B45" s="26" t="s">
        <v>109</v>
      </c>
      <c r="C45" s="16" t="s">
        <v>111</v>
      </c>
      <c r="D45" s="17"/>
      <c r="E45" s="37" t="s">
        <v>25</v>
      </c>
      <c r="F45" s="84" t="s">
        <v>179</v>
      </c>
      <c r="G45" s="85" t="s">
        <v>176</v>
      </c>
      <c r="H45" s="102"/>
    </row>
    <row r="46" spans="2:8" s="11" customFormat="1" ht="15" customHeight="1" x14ac:dyDescent="0.2">
      <c r="B46" s="26" t="s">
        <v>110</v>
      </c>
      <c r="C46" s="16" t="s">
        <v>111</v>
      </c>
      <c r="D46" s="17"/>
      <c r="E46" s="37" t="s">
        <v>25</v>
      </c>
      <c r="F46" s="84" t="s">
        <v>180</v>
      </c>
      <c r="G46" s="85" t="s">
        <v>177</v>
      </c>
      <c r="H46" s="102"/>
    </row>
    <row r="47" spans="2:8" s="11" customFormat="1" ht="15" customHeight="1" x14ac:dyDescent="0.2">
      <c r="B47" s="25" t="s">
        <v>65</v>
      </c>
      <c r="C47" s="16" t="s">
        <v>2</v>
      </c>
      <c r="D47" s="17"/>
      <c r="E47" s="37" t="s">
        <v>25</v>
      </c>
      <c r="F47" s="62">
        <v>85</v>
      </c>
      <c r="G47" s="71">
        <v>80</v>
      </c>
      <c r="H47" s="102"/>
    </row>
    <row r="48" spans="2:8" s="11" customFormat="1" ht="15" customHeight="1" x14ac:dyDescent="0.2">
      <c r="B48" s="43" t="s">
        <v>100</v>
      </c>
      <c r="C48" s="44"/>
      <c r="D48" s="44"/>
      <c r="E48" s="45"/>
      <c r="F48" s="45"/>
      <c r="G48" s="45"/>
    </row>
    <row r="49" spans="2:8" s="11" customFormat="1" ht="15" customHeight="1" x14ac:dyDescent="0.2">
      <c r="B49" s="25" t="s">
        <v>167</v>
      </c>
      <c r="C49" s="16" t="s">
        <v>28</v>
      </c>
      <c r="D49" s="17"/>
      <c r="E49" s="37" t="s">
        <v>25</v>
      </c>
      <c r="F49" s="37" t="s">
        <v>25</v>
      </c>
      <c r="G49" s="34">
        <v>10.7</v>
      </c>
    </row>
    <row r="50" spans="2:8" s="11" customFormat="1" ht="15" customHeight="1" x14ac:dyDescent="0.2">
      <c r="B50" s="25" t="s">
        <v>61</v>
      </c>
      <c r="C50" s="16" t="s">
        <v>28</v>
      </c>
      <c r="D50" s="17"/>
      <c r="E50" s="78">
        <v>8.98</v>
      </c>
      <c r="F50" s="78">
        <v>11.46</v>
      </c>
      <c r="G50" s="62">
        <v>11.29</v>
      </c>
      <c r="H50" s="77"/>
    </row>
    <row r="51" spans="2:8" s="11" customFormat="1" ht="15" customHeight="1" x14ac:dyDescent="0.2">
      <c r="B51" s="43" t="s">
        <v>101</v>
      </c>
      <c r="C51" s="44"/>
      <c r="D51" s="44"/>
      <c r="E51" s="45"/>
      <c r="F51" s="45"/>
      <c r="G51" s="45"/>
    </row>
    <row r="52" spans="2:8" s="11" customFormat="1" ht="15" customHeight="1" x14ac:dyDescent="0.2">
      <c r="B52" s="25" t="s">
        <v>30</v>
      </c>
      <c r="C52" s="16" t="s">
        <v>17</v>
      </c>
      <c r="D52" s="22"/>
      <c r="E52" s="37" t="s">
        <v>25</v>
      </c>
      <c r="F52" s="33">
        <v>51</v>
      </c>
      <c r="G52" s="33">
        <v>63</v>
      </c>
    </row>
    <row r="53" spans="2:8" s="11" customFormat="1" ht="15" customHeight="1" x14ac:dyDescent="0.2">
      <c r="B53" s="25" t="s">
        <v>29</v>
      </c>
      <c r="C53" s="16" t="s">
        <v>17</v>
      </c>
      <c r="D53" s="22"/>
      <c r="E53" s="37" t="s">
        <v>25</v>
      </c>
      <c r="F53" s="33">
        <v>83</v>
      </c>
      <c r="G53" s="33">
        <v>85</v>
      </c>
    </row>
    <row r="54" spans="2:8" s="11" customFormat="1" ht="15" customHeight="1" x14ac:dyDescent="0.2">
      <c r="B54" s="43" t="s">
        <v>102</v>
      </c>
      <c r="C54" s="44"/>
      <c r="D54" s="44"/>
      <c r="E54" s="45"/>
      <c r="F54" s="45"/>
      <c r="G54" s="45"/>
    </row>
    <row r="55" spans="2:8" s="11" customFormat="1" ht="15" customHeight="1" x14ac:dyDescent="0.2">
      <c r="B55" s="25" t="s">
        <v>57</v>
      </c>
      <c r="C55" s="16" t="s">
        <v>31</v>
      </c>
      <c r="D55" s="17"/>
      <c r="E55" s="34">
        <v>2.1</v>
      </c>
      <c r="F55" s="34">
        <v>0.7</v>
      </c>
      <c r="G55" s="34">
        <v>0.5</v>
      </c>
    </row>
    <row r="56" spans="2:8" s="11" customFormat="1" ht="15" customHeight="1" x14ac:dyDescent="0.2">
      <c r="B56" s="25" t="s">
        <v>58</v>
      </c>
      <c r="C56" s="16" t="s">
        <v>31</v>
      </c>
      <c r="D56" s="17"/>
      <c r="E56" s="34">
        <v>1.7</v>
      </c>
      <c r="F56" s="34">
        <v>0.5</v>
      </c>
      <c r="G56" s="34">
        <v>2</v>
      </c>
    </row>
    <row r="57" spans="2:8" s="11" customFormat="1" ht="15" customHeight="1" x14ac:dyDescent="0.2">
      <c r="B57" s="43" t="s">
        <v>103</v>
      </c>
      <c r="C57" s="44"/>
      <c r="D57" s="44"/>
      <c r="E57" s="45"/>
      <c r="F57" s="45"/>
      <c r="G57" s="45"/>
    </row>
    <row r="58" spans="2:8" s="11" customFormat="1" ht="15" customHeight="1" x14ac:dyDescent="0.2">
      <c r="B58" s="25" t="s">
        <v>26</v>
      </c>
      <c r="C58" s="16" t="s">
        <v>17</v>
      </c>
      <c r="D58" s="17"/>
      <c r="E58" s="34">
        <v>16</v>
      </c>
      <c r="F58" s="34">
        <v>37</v>
      </c>
      <c r="G58" s="34">
        <v>44</v>
      </c>
    </row>
    <row r="59" spans="2:8" s="11" customFormat="1" ht="15" customHeight="1" x14ac:dyDescent="0.2">
      <c r="B59" s="25" t="s">
        <v>27</v>
      </c>
      <c r="C59" s="16" t="s">
        <v>2</v>
      </c>
      <c r="D59" s="17"/>
      <c r="E59" s="34">
        <v>2</v>
      </c>
      <c r="F59" s="34">
        <v>9</v>
      </c>
      <c r="G59" s="34">
        <v>7</v>
      </c>
    </row>
    <row r="60" spans="2:8" s="11" customFormat="1" ht="15" customHeight="1" x14ac:dyDescent="0.2">
      <c r="B60" s="25" t="s">
        <v>168</v>
      </c>
      <c r="C60" s="16" t="s">
        <v>18</v>
      </c>
      <c r="D60" s="17"/>
      <c r="E60" s="34">
        <v>51</v>
      </c>
      <c r="F60" s="34">
        <v>227</v>
      </c>
      <c r="G60" s="38">
        <v>285</v>
      </c>
    </row>
    <row r="61" spans="2:8" s="11" customFormat="1" ht="15" customHeight="1" x14ac:dyDescent="0.2">
      <c r="B61" s="25" t="s">
        <v>19</v>
      </c>
      <c r="C61" s="16" t="s">
        <v>2</v>
      </c>
      <c r="D61" s="17"/>
      <c r="E61" s="34">
        <v>0</v>
      </c>
      <c r="F61" s="34">
        <v>2</v>
      </c>
      <c r="G61" s="34">
        <v>0</v>
      </c>
    </row>
    <row r="62" spans="2:8" s="11" customFormat="1" ht="15" customHeight="1" x14ac:dyDescent="0.2">
      <c r="B62" s="25" t="s">
        <v>50</v>
      </c>
      <c r="C62" s="16" t="s">
        <v>51</v>
      </c>
      <c r="D62" s="17"/>
      <c r="E62" s="34" t="s">
        <v>39</v>
      </c>
      <c r="F62" s="34" t="s">
        <v>39</v>
      </c>
      <c r="G62" s="34" t="s">
        <v>39</v>
      </c>
    </row>
    <row r="63" spans="2:8" s="11" customFormat="1" ht="15" customHeight="1" x14ac:dyDescent="0.2">
      <c r="B63" s="43" t="s">
        <v>104</v>
      </c>
      <c r="C63" s="44"/>
      <c r="D63" s="44"/>
      <c r="E63" s="45"/>
      <c r="F63" s="45"/>
      <c r="G63" s="45"/>
    </row>
    <row r="64" spans="2:8" s="11" customFormat="1" ht="15" customHeight="1" x14ac:dyDescent="0.2">
      <c r="B64" s="25" t="s">
        <v>34</v>
      </c>
      <c r="C64" s="16" t="s">
        <v>35</v>
      </c>
      <c r="D64" s="17"/>
      <c r="E64" s="34">
        <v>1.2</v>
      </c>
      <c r="F64" s="34">
        <v>1.1000000000000001</v>
      </c>
      <c r="G64" s="34">
        <v>1.4</v>
      </c>
    </row>
    <row r="65" spans="2:7" s="11" customFormat="1" ht="15" customHeight="1" x14ac:dyDescent="0.2">
      <c r="B65" s="25" t="s">
        <v>20</v>
      </c>
      <c r="C65" s="16" t="s">
        <v>17</v>
      </c>
      <c r="D65" s="17"/>
      <c r="E65" s="34">
        <v>50</v>
      </c>
      <c r="F65" s="34">
        <v>31</v>
      </c>
      <c r="G65" s="34">
        <v>41</v>
      </c>
    </row>
    <row r="66" spans="2:7" s="11" customFormat="1" ht="15" customHeight="1" x14ac:dyDescent="0.2">
      <c r="B66" s="25" t="s">
        <v>36</v>
      </c>
      <c r="C66" s="16" t="s">
        <v>2</v>
      </c>
      <c r="D66" s="17"/>
      <c r="E66" s="34">
        <v>75.5</v>
      </c>
      <c r="F66" s="34">
        <v>75.5</v>
      </c>
      <c r="G66" s="34">
        <v>57</v>
      </c>
    </row>
    <row r="67" spans="2:7" s="11" customFormat="1" ht="15" customHeight="1" x14ac:dyDescent="0.2">
      <c r="B67" s="25" t="s">
        <v>21</v>
      </c>
      <c r="C67" s="16" t="s">
        <v>31</v>
      </c>
      <c r="D67" s="17"/>
      <c r="E67" s="34">
        <v>422</v>
      </c>
      <c r="F67" s="34">
        <v>560</v>
      </c>
      <c r="G67" s="34">
        <v>482</v>
      </c>
    </row>
    <row r="68" spans="2:7" ht="15" customHeight="1" x14ac:dyDescent="0.2">
      <c r="B68" s="6"/>
      <c r="C68" s="6"/>
      <c r="D68" s="7"/>
      <c r="E68" s="9"/>
      <c r="F68" s="9"/>
      <c r="G68" s="8"/>
    </row>
    <row r="69" spans="2:7" x14ac:dyDescent="0.2">
      <c r="B69" s="49" t="s">
        <v>40</v>
      </c>
      <c r="C69" s="7"/>
      <c r="D69" s="7"/>
      <c r="E69" s="50"/>
      <c r="F69" s="50"/>
      <c r="G69" s="50"/>
    </row>
    <row r="70" spans="2:7" x14ac:dyDescent="0.2">
      <c r="B70" s="49" t="s">
        <v>188</v>
      </c>
      <c r="C70" s="7"/>
      <c r="D70" s="7"/>
      <c r="E70" s="50"/>
      <c r="F70" s="50"/>
      <c r="G70" s="50"/>
    </row>
    <row r="71" spans="2:7" x14ac:dyDescent="0.2">
      <c r="B71" s="49" t="s">
        <v>171</v>
      </c>
      <c r="C71" s="7"/>
      <c r="D71" s="7"/>
      <c r="E71" s="50"/>
      <c r="F71" s="50"/>
      <c r="G71" s="50"/>
    </row>
    <row r="72" spans="2:7" x14ac:dyDescent="0.2">
      <c r="B72" s="49" t="s">
        <v>169</v>
      </c>
      <c r="C72" s="7"/>
      <c r="D72" s="7"/>
      <c r="E72" s="50"/>
      <c r="F72" s="50"/>
      <c r="G72" s="50"/>
    </row>
    <row r="73" spans="2:7" x14ac:dyDescent="0.2">
      <c r="B73" s="49" t="s">
        <v>170</v>
      </c>
      <c r="C73" s="7"/>
      <c r="D73" s="7"/>
      <c r="E73" s="50"/>
      <c r="F73" s="50"/>
      <c r="G73" s="50"/>
    </row>
    <row r="74" spans="2:7" x14ac:dyDescent="0.2">
      <c r="B74" s="10" t="s">
        <v>181</v>
      </c>
      <c r="C74" s="7"/>
      <c r="D74" s="7"/>
      <c r="E74" s="50"/>
      <c r="F74" s="50"/>
      <c r="G74" s="50"/>
    </row>
    <row r="75" spans="2:7" x14ac:dyDescent="0.2">
      <c r="B75" s="7"/>
      <c r="C75" s="7"/>
      <c r="D75" s="7"/>
      <c r="E75" s="50"/>
      <c r="F75" s="50"/>
      <c r="G75" s="50"/>
    </row>
    <row r="76" spans="2:7" x14ac:dyDescent="0.2">
      <c r="B76" s="7"/>
      <c r="C76" s="7"/>
      <c r="D76" s="7"/>
      <c r="E76" s="50"/>
      <c r="F76" s="50"/>
      <c r="G76" s="50"/>
    </row>
  </sheetData>
  <mergeCells count="6">
    <mergeCell ref="H26:H27"/>
    <mergeCell ref="H31:H33"/>
    <mergeCell ref="H42:H47"/>
    <mergeCell ref="B1:C1"/>
    <mergeCell ref="H8:H9"/>
    <mergeCell ref="H19:H20"/>
  </mergeCells>
  <pageMargins left="0.23622047244094491" right="0.23622047244094491" top="0.74803149606299213" bottom="0.74803149606299213" header="0.31496062992125984" footer="0.31496062992125984"/>
  <pageSetup paperSize="9" scale="64" fitToHeight="4"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12C22-35EA-4C47-8997-F84ED6DD148F}">
  <sheetPr>
    <tabColor theme="4" tint="0.39997558519241921"/>
    <pageSetUpPr fitToPage="1"/>
  </sheetPr>
  <dimension ref="B1:H28"/>
  <sheetViews>
    <sheetView showGridLines="0" zoomScaleNormal="100" workbookViewId="0">
      <pane ySplit="1" topLeftCell="A2" activePane="bottomLeft" state="frozen"/>
      <selection pane="bottomLeft" activeCell="B7" sqref="B7"/>
    </sheetView>
  </sheetViews>
  <sheetFormatPr defaultRowHeight="12.75" x14ac:dyDescent="0.2"/>
  <cols>
    <col min="1" max="1" width="0.42578125" customWidth="1"/>
    <col min="2" max="2" width="67.85546875" customWidth="1"/>
    <col min="3" max="3" width="34.5703125" customWidth="1"/>
    <col min="4" max="4" width="7" customWidth="1"/>
    <col min="5" max="7" width="12.85546875" style="3" customWidth="1"/>
    <col min="8" max="8" width="54" customWidth="1"/>
    <col min="17" max="17" width="18.5703125" customWidth="1"/>
    <col min="18" max="18" width="20.5703125" customWidth="1"/>
    <col min="19" max="19" width="20.42578125" customWidth="1"/>
    <col min="20" max="20" width="27.85546875" customWidth="1"/>
    <col min="21" max="21" width="11.85546875" customWidth="1"/>
  </cols>
  <sheetData>
    <row r="1" spans="2:8" ht="67.5" customHeight="1" x14ac:dyDescent="0.25">
      <c r="B1" s="97" t="s">
        <v>137</v>
      </c>
      <c r="C1" s="97"/>
      <c r="D1" s="2"/>
      <c r="E1" s="4"/>
      <c r="F1" s="4"/>
      <c r="G1" s="4"/>
    </row>
    <row r="2" spans="2:8" s="11" customFormat="1" ht="15.75" x14ac:dyDescent="0.2">
      <c r="B2" s="23" t="s">
        <v>138</v>
      </c>
      <c r="C2" s="12" t="s">
        <v>0</v>
      </c>
      <c r="D2" s="2"/>
      <c r="E2" s="31">
        <v>2017</v>
      </c>
      <c r="F2" s="31">
        <v>2018</v>
      </c>
      <c r="G2" s="31">
        <v>2019</v>
      </c>
    </row>
    <row r="3" spans="2:8" s="11" customFormat="1" ht="5.0999999999999996" customHeight="1" x14ac:dyDescent="0.2">
      <c r="B3" s="23"/>
      <c r="C3" s="12"/>
      <c r="D3" s="2"/>
      <c r="E3" s="31"/>
      <c r="F3" s="31"/>
      <c r="G3" s="31"/>
      <c r="H3" s="17"/>
    </row>
    <row r="4" spans="2:8" s="17" customFormat="1" ht="15.75" x14ac:dyDescent="0.2">
      <c r="B4" s="24" t="s">
        <v>37</v>
      </c>
      <c r="C4" s="20" t="s">
        <v>139</v>
      </c>
      <c r="D4" s="20" t="s">
        <v>140</v>
      </c>
      <c r="E4" s="32" t="s">
        <v>141</v>
      </c>
      <c r="F4" s="32" t="s">
        <v>142</v>
      </c>
      <c r="G4" s="32" t="s">
        <v>143</v>
      </c>
    </row>
    <row r="5" spans="2:8" s="17" customFormat="1" ht="5.0999999999999996" customHeight="1" x14ac:dyDescent="0.2">
      <c r="B5" s="24"/>
      <c r="C5" s="20"/>
      <c r="D5" s="20"/>
      <c r="E5" s="32"/>
      <c r="F5" s="32"/>
      <c r="G5" s="32"/>
    </row>
    <row r="6" spans="2:8" s="17" customFormat="1" ht="15" customHeight="1" x14ac:dyDescent="0.2">
      <c r="B6" s="46" t="s">
        <v>22</v>
      </c>
      <c r="C6" s="47"/>
      <c r="D6" s="47"/>
      <c r="E6" s="48"/>
      <c r="F6" s="48"/>
      <c r="G6" s="48"/>
    </row>
    <row r="7" spans="2:8" s="17" customFormat="1" ht="15" customHeight="1" x14ac:dyDescent="0.2">
      <c r="B7" s="25" t="s">
        <v>183</v>
      </c>
      <c r="C7" s="16" t="s">
        <v>17</v>
      </c>
      <c r="E7" s="86" t="s">
        <v>60</v>
      </c>
      <c r="F7" s="86" t="s">
        <v>60</v>
      </c>
      <c r="G7" s="62">
        <v>97</v>
      </c>
    </row>
    <row r="8" spans="2:8" s="17" customFormat="1" ht="15" customHeight="1" x14ac:dyDescent="0.2">
      <c r="B8" s="25" t="s">
        <v>185</v>
      </c>
      <c r="C8" s="16" t="s">
        <v>186</v>
      </c>
      <c r="E8" s="87"/>
      <c r="F8" s="87"/>
      <c r="G8" s="87" t="s">
        <v>64</v>
      </c>
    </row>
    <row r="9" spans="2:8" s="17" customFormat="1" ht="15" customHeight="1" x14ac:dyDescent="0.2">
      <c r="B9" s="25" t="s">
        <v>136</v>
      </c>
      <c r="C9" s="16" t="s">
        <v>2</v>
      </c>
      <c r="E9" s="34">
        <v>102</v>
      </c>
      <c r="F9" s="34">
        <v>81</v>
      </c>
      <c r="G9" s="34">
        <v>61</v>
      </c>
    </row>
    <row r="10" spans="2:8" s="17" customFormat="1" ht="15" customHeight="1" x14ac:dyDescent="0.2">
      <c r="B10" s="73" t="s">
        <v>164</v>
      </c>
      <c r="C10" s="16" t="s">
        <v>2</v>
      </c>
      <c r="E10" s="34"/>
      <c r="F10" s="34">
        <v>27</v>
      </c>
      <c r="G10" s="34">
        <v>24</v>
      </c>
    </row>
    <row r="11" spans="2:8" s="17" customFormat="1" ht="15" hidden="1" customHeight="1" x14ac:dyDescent="0.2">
      <c r="B11" s="25" t="s">
        <v>62</v>
      </c>
      <c r="C11" s="16" t="s">
        <v>2</v>
      </c>
      <c r="E11" s="74"/>
      <c r="F11" s="62"/>
      <c r="G11" s="34" t="s">
        <v>64</v>
      </c>
      <c r="H11" s="75"/>
    </row>
    <row r="12" spans="2:8" s="17" customFormat="1" ht="15" customHeight="1" x14ac:dyDescent="0.2">
      <c r="B12" s="25" t="s">
        <v>48</v>
      </c>
      <c r="C12" s="16" t="s">
        <v>49</v>
      </c>
      <c r="E12" s="34" t="s">
        <v>39</v>
      </c>
      <c r="F12" s="34" t="s">
        <v>39</v>
      </c>
      <c r="G12" s="34" t="s">
        <v>39</v>
      </c>
    </row>
    <row r="13" spans="2:8" s="17" customFormat="1" ht="15" customHeight="1" x14ac:dyDescent="0.2">
      <c r="B13" s="25" t="s">
        <v>53</v>
      </c>
      <c r="C13" s="16" t="s">
        <v>54</v>
      </c>
      <c r="E13" s="87"/>
      <c r="F13" s="87"/>
      <c r="G13" s="87" t="s">
        <v>64</v>
      </c>
    </row>
    <row r="14" spans="2:8" s="17" customFormat="1" x14ac:dyDescent="0.2">
      <c r="B14" s="29" t="s">
        <v>113</v>
      </c>
      <c r="C14" s="17" t="s">
        <v>2</v>
      </c>
      <c r="E14" s="35">
        <v>8</v>
      </c>
      <c r="F14" s="35">
        <v>8</v>
      </c>
      <c r="G14" s="35">
        <v>9</v>
      </c>
    </row>
    <row r="15" spans="2:8" s="17" customFormat="1" x14ac:dyDescent="0.2">
      <c r="B15" s="29" t="s">
        <v>114</v>
      </c>
      <c r="C15" s="17" t="s">
        <v>17</v>
      </c>
      <c r="E15" s="35">
        <v>62.5</v>
      </c>
      <c r="F15" s="35">
        <v>62.5</v>
      </c>
      <c r="G15" s="35">
        <v>78</v>
      </c>
    </row>
    <row r="16" spans="2:8" s="17" customFormat="1" x14ac:dyDescent="0.2">
      <c r="B16" s="29" t="s">
        <v>115</v>
      </c>
      <c r="C16" s="17" t="s">
        <v>2</v>
      </c>
      <c r="E16" s="34">
        <v>59</v>
      </c>
      <c r="F16" s="34">
        <v>59</v>
      </c>
      <c r="G16" s="35">
        <v>59.7</v>
      </c>
    </row>
    <row r="17" spans="2:7" s="17" customFormat="1" x14ac:dyDescent="0.2">
      <c r="B17" s="29" t="s">
        <v>134</v>
      </c>
      <c r="C17" s="17" t="s">
        <v>2</v>
      </c>
      <c r="E17" s="35">
        <v>4.4000000000000004</v>
      </c>
      <c r="F17" s="35">
        <v>3.9</v>
      </c>
      <c r="G17" s="35">
        <v>4.3</v>
      </c>
    </row>
    <row r="18" spans="2:7" s="17" customFormat="1" x14ac:dyDescent="0.2">
      <c r="B18" s="29" t="s">
        <v>116</v>
      </c>
      <c r="C18" s="17" t="s">
        <v>17</v>
      </c>
      <c r="E18" s="35">
        <v>100</v>
      </c>
      <c r="F18" s="35">
        <v>96</v>
      </c>
      <c r="G18" s="35">
        <v>98</v>
      </c>
    </row>
    <row r="19" spans="2:7" s="17" customFormat="1" ht="15" customHeight="1" x14ac:dyDescent="0.2">
      <c r="B19" s="25" t="s">
        <v>63</v>
      </c>
      <c r="C19" s="16" t="s">
        <v>17</v>
      </c>
      <c r="D19" s="17" t="s">
        <v>187</v>
      </c>
      <c r="E19" s="34">
        <v>22</v>
      </c>
      <c r="F19" s="34">
        <v>19</v>
      </c>
      <c r="G19" s="34">
        <v>23</v>
      </c>
    </row>
    <row r="20" spans="2:7" s="17" customFormat="1" ht="15" customHeight="1" x14ac:dyDescent="0.2">
      <c r="B20" s="25" t="s">
        <v>117</v>
      </c>
      <c r="C20" s="16" t="s">
        <v>2</v>
      </c>
      <c r="E20" s="34">
        <v>265</v>
      </c>
      <c r="F20" s="34">
        <v>202</v>
      </c>
      <c r="G20" s="34">
        <v>158</v>
      </c>
    </row>
    <row r="21" spans="2:7" s="17" customFormat="1" ht="15" customHeight="1" x14ac:dyDescent="0.2">
      <c r="B21" s="25" t="s">
        <v>118</v>
      </c>
      <c r="C21" s="16" t="s">
        <v>2</v>
      </c>
      <c r="E21" s="39" t="s">
        <v>119</v>
      </c>
      <c r="F21" s="39" t="s">
        <v>119</v>
      </c>
      <c r="G21" s="34">
        <v>3</v>
      </c>
    </row>
    <row r="22" spans="2:7" ht="15" customHeight="1" x14ac:dyDescent="0.2">
      <c r="B22" s="6"/>
      <c r="C22" s="6"/>
      <c r="D22" s="7"/>
      <c r="E22" s="9"/>
      <c r="F22" s="9"/>
      <c r="G22" s="8"/>
    </row>
    <row r="23" spans="2:7" x14ac:dyDescent="0.2">
      <c r="B23" s="49"/>
      <c r="C23" s="7"/>
      <c r="D23" s="7"/>
      <c r="E23" s="50"/>
      <c r="F23" s="50"/>
      <c r="G23" s="50"/>
    </row>
    <row r="24" spans="2:7" x14ac:dyDescent="0.2">
      <c r="B24" s="49"/>
      <c r="C24" s="7"/>
      <c r="D24" s="7"/>
      <c r="E24" s="50"/>
      <c r="F24" s="50"/>
      <c r="G24" s="50"/>
    </row>
    <row r="25" spans="2:7" x14ac:dyDescent="0.2">
      <c r="B25" s="49"/>
      <c r="C25" s="7"/>
      <c r="D25" s="7"/>
      <c r="E25" s="50"/>
      <c r="F25" s="50"/>
      <c r="G25" s="50"/>
    </row>
    <row r="26" spans="2:7" x14ac:dyDescent="0.2">
      <c r="B26" s="10"/>
      <c r="C26" s="7"/>
      <c r="D26" s="7"/>
      <c r="E26" s="50"/>
      <c r="F26" s="50"/>
      <c r="G26" s="50"/>
    </row>
    <row r="27" spans="2:7" x14ac:dyDescent="0.2">
      <c r="B27" s="7"/>
      <c r="C27" s="7"/>
      <c r="D27" s="7"/>
      <c r="E27" s="50"/>
      <c r="F27" s="50"/>
      <c r="G27" s="50"/>
    </row>
    <row r="28" spans="2:7" x14ac:dyDescent="0.2">
      <c r="B28" s="7"/>
      <c r="C28" s="7"/>
      <c r="D28" s="7"/>
      <c r="E28" s="50"/>
      <c r="F28" s="50"/>
      <c r="G28" s="50"/>
    </row>
  </sheetData>
  <mergeCells count="1">
    <mergeCell ref="B1:C1"/>
  </mergeCells>
  <phoneticPr fontId="10" type="noConversion"/>
  <pageMargins left="0.23622047244094491" right="0.23622047244094491" top="0.74803149606299213" bottom="0.74803149606299213" header="0.31496062992125984" footer="0.31496062992125984"/>
  <pageSetup paperSize="9" scale="64" fitToHeight="4"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6B8108840F1041B02CCA69C36864E4" ma:contentTypeVersion="14" ma:contentTypeDescription="Create a new document." ma:contentTypeScope="" ma:versionID="d629e712630cdfc1785e3b77e34c202a">
  <xsd:schema xmlns:xsd="http://www.w3.org/2001/XMLSchema" xmlns:xs="http://www.w3.org/2001/XMLSchema" xmlns:p="http://schemas.microsoft.com/office/2006/metadata/properties" xmlns:ns2="d369c0f8-0daa-4466-b1d7-406da150ef98" xmlns:ns3="9d624de2-b791-410a-ba87-c6a39efbdc5f" targetNamespace="http://schemas.microsoft.com/office/2006/metadata/properties" ma:root="true" ma:fieldsID="8724a083df45b412532dff0cfef1a31d" ns2:_="" ns3:_="">
    <xsd:import namespace="d369c0f8-0daa-4466-b1d7-406da150ef98"/>
    <xsd:import namespace="9d624de2-b791-410a-ba87-c6a39efbdc5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ink"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69c0f8-0daa-4466-b1d7-406da150ef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ink" ma:index="12"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624de2-b791-410a-ba87-c6a39efbdc5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 xmlns="d369c0f8-0daa-4466-b1d7-406da150ef98">
      <Url xsi:nil="true"/>
      <Description xsi:nil="true"/>
    </Link>
  </documentManagement>
</p:properties>
</file>

<file path=customXml/itemProps1.xml><?xml version="1.0" encoding="utf-8"?>
<ds:datastoreItem xmlns:ds="http://schemas.openxmlformats.org/officeDocument/2006/customXml" ds:itemID="{501F7C5D-EB1B-45B9-A9D6-60918FAAD460}"/>
</file>

<file path=customXml/itemProps2.xml><?xml version="1.0" encoding="utf-8"?>
<ds:datastoreItem xmlns:ds="http://schemas.openxmlformats.org/officeDocument/2006/customXml" ds:itemID="{7BDC5FED-AEFF-4B6C-B85A-59A21001761F}">
  <ds:schemaRefs>
    <ds:schemaRef ds:uri="http://schemas.microsoft.com/sharepoint/v3/contenttype/forms"/>
  </ds:schemaRefs>
</ds:datastoreItem>
</file>

<file path=customXml/itemProps3.xml><?xml version="1.0" encoding="utf-8"?>
<ds:datastoreItem xmlns:ds="http://schemas.openxmlformats.org/officeDocument/2006/customXml" ds:itemID="{6F0F705D-78E8-43C6-8467-A3CF43858595}">
  <ds:schemaRefs>
    <ds:schemaRef ds:uri="96bc1718-fb5e-4048-8465-de6e3d17954b"/>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purl.org/dc/dcmitype/"/>
    <ds:schemaRef ds:uri="02e512f2-25f1-457d-bf1b-7119a07fd47a"/>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ESG datasheet</vt:lpstr>
      <vt:lpstr>1 Introduction</vt:lpstr>
      <vt:lpstr>2. Environment</vt:lpstr>
      <vt:lpstr>3. Social</vt:lpstr>
      <vt:lpstr>4. Governance</vt:lpstr>
      <vt:lpstr>'1 Introduction'!Print_Area</vt:lpstr>
      <vt:lpstr>'2. Environment'!Print_Area</vt:lpstr>
      <vt:lpstr>'3. Social'!Print_Area</vt:lpstr>
      <vt:lpstr>'4. Governance'!Print_Area</vt:lpstr>
      <vt:lpstr>'ESG datasheet'!Print_Area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Bhatia, Vinita</dc:creator>
  <cp:lastModifiedBy>Gregory Ross</cp:lastModifiedBy>
  <cp:lastPrinted>2020-10-07T16:35:55Z</cp:lastPrinted>
  <dcterms:created xsi:type="dcterms:W3CDTF">2020-02-23T08:07:14Z</dcterms:created>
  <dcterms:modified xsi:type="dcterms:W3CDTF">2021-01-06T20:33:45Z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15ad2b-2b08-4b4b-ab33-60fb39cd9089_Enabled">
    <vt:lpwstr>true</vt:lpwstr>
  </property>
  <property fmtid="{D5CDD505-2E9C-101B-9397-08002B2CF9AE}" pid="3" name="MSIP_Label_f115ad2b-2b08-4b4b-ab33-60fb39cd9089_SetDate">
    <vt:lpwstr>2020-02-23T11:13:27Z</vt:lpwstr>
  </property>
  <property fmtid="{D5CDD505-2E9C-101B-9397-08002B2CF9AE}" pid="4" name="MSIP_Label_f115ad2b-2b08-4b4b-ab33-60fb39cd9089_Method">
    <vt:lpwstr>Standard</vt:lpwstr>
  </property>
  <property fmtid="{D5CDD505-2E9C-101B-9397-08002B2CF9AE}" pid="5" name="MSIP_Label_f115ad2b-2b08-4b4b-ab33-60fb39cd9089_Name">
    <vt:lpwstr>f115ad2b-2b08-4b4b-ab33-60fb39cd9089</vt:lpwstr>
  </property>
  <property fmtid="{D5CDD505-2E9C-101B-9397-08002B2CF9AE}" pid="6" name="MSIP_Label_f115ad2b-2b08-4b4b-ab33-60fb39cd9089_SiteId">
    <vt:lpwstr>16a4d712-85ca-455c-bba0-139c059e16e3</vt:lpwstr>
  </property>
  <property fmtid="{D5CDD505-2E9C-101B-9397-08002B2CF9AE}" pid="7" name="MSIP_Label_f115ad2b-2b08-4b4b-ab33-60fb39cd9089_ActionId">
    <vt:lpwstr>633b8983-b084-4a06-8eb4-000073c6f6a0</vt:lpwstr>
  </property>
  <property fmtid="{D5CDD505-2E9C-101B-9397-08002B2CF9AE}" pid="8" name="MSIP_Label_f115ad2b-2b08-4b4b-ab33-60fb39cd9089_ContentBits">
    <vt:lpwstr>0</vt:lpwstr>
  </property>
  <property fmtid="{D5CDD505-2E9C-101B-9397-08002B2CF9AE}" pid="9" name="ContentTypeId">
    <vt:lpwstr>0x010100206B8108840F1041B02CCA69C36864E4</vt:lpwstr>
  </property>
</Properties>
</file>