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75" windowWidth="18195" windowHeight="7095"/>
  </bookViews>
  <sheets>
    <sheet name="Business performance summary" sheetId="7" r:id="rId1"/>
    <sheet name="Year ended 31 December 2015" sheetId="5" r:id="rId2"/>
    <sheet name="Six months ended 30 June 2015" sheetId="6" r:id="rId3"/>
    <sheet name="Year ended 31 December 2014" sheetId="4" r:id="rId4"/>
    <sheet name="Year ended 31 December 2013" sheetId="2" r:id="rId5"/>
  </sheets>
  <calcPr calcId="145621" concurrentCalc="0"/>
</workbook>
</file>

<file path=xl/calcChain.xml><?xml version="1.0" encoding="utf-8"?>
<calcChain xmlns="http://schemas.openxmlformats.org/spreadsheetml/2006/main">
  <c r="F41" i="7" l="1"/>
  <c r="E41" i="7"/>
  <c r="D41" i="7"/>
  <c r="C41" i="7"/>
  <c r="F40" i="7"/>
  <c r="E40" i="7"/>
  <c r="D40" i="7"/>
  <c r="C40" i="7"/>
  <c r="F39" i="7"/>
  <c r="E39" i="7"/>
  <c r="D39" i="7"/>
  <c r="C39" i="7"/>
  <c r="F38" i="7"/>
  <c r="E38" i="7"/>
  <c r="D38" i="7"/>
  <c r="C38" i="7"/>
  <c r="I12" i="4"/>
  <c r="I12" i="5"/>
  <c r="I12" i="6"/>
  <c r="G24" i="6"/>
  <c r="I24" i="6"/>
  <c r="G23" i="6"/>
  <c r="I23" i="6"/>
  <c r="G22" i="6"/>
  <c r="I22" i="6"/>
  <c r="G18" i="6"/>
  <c r="I18" i="6"/>
  <c r="G17" i="6"/>
  <c r="I17" i="6"/>
  <c r="G16" i="6"/>
  <c r="I16" i="6"/>
  <c r="H14" i="6"/>
  <c r="H20" i="6"/>
  <c r="H26" i="6"/>
  <c r="F14" i="6"/>
  <c r="F20" i="6"/>
  <c r="F26" i="6"/>
  <c r="E14" i="6"/>
  <c r="E20" i="6"/>
  <c r="E26" i="6"/>
  <c r="D14" i="6"/>
  <c r="D20" i="6"/>
  <c r="D26" i="6"/>
  <c r="C14" i="6"/>
  <c r="C20" i="6"/>
  <c r="C26" i="6"/>
  <c r="B14" i="6"/>
  <c r="B20" i="6"/>
  <c r="B26" i="6"/>
  <c r="G13" i="6"/>
  <c r="I13" i="6"/>
  <c r="G12" i="6"/>
  <c r="G11" i="6"/>
  <c r="H9" i="6"/>
  <c r="F9" i="6"/>
  <c r="E9" i="6"/>
  <c r="D9" i="6"/>
  <c r="C9" i="6"/>
  <c r="B9" i="6"/>
  <c r="G8" i="6"/>
  <c r="I8" i="6"/>
  <c r="G7" i="6"/>
  <c r="G24" i="5"/>
  <c r="I24" i="5"/>
  <c r="G23" i="5"/>
  <c r="I23" i="5"/>
  <c r="G22" i="5"/>
  <c r="I22" i="5"/>
  <c r="G18" i="5"/>
  <c r="I18" i="5"/>
  <c r="G17" i="5"/>
  <c r="I17" i="5"/>
  <c r="G16" i="5"/>
  <c r="I16" i="5"/>
  <c r="H14" i="5"/>
  <c r="H20" i="5"/>
  <c r="H26" i="5"/>
  <c r="F14" i="5"/>
  <c r="F20" i="5"/>
  <c r="F26" i="5"/>
  <c r="E14" i="5"/>
  <c r="E20" i="5"/>
  <c r="E26" i="5"/>
  <c r="D14" i="5"/>
  <c r="D20" i="5"/>
  <c r="D26" i="5"/>
  <c r="C14" i="5"/>
  <c r="C20" i="5"/>
  <c r="C26" i="5"/>
  <c r="G13" i="5"/>
  <c r="I13" i="5"/>
  <c r="B12" i="5"/>
  <c r="G12" i="5"/>
  <c r="B11" i="5"/>
  <c r="B14" i="5"/>
  <c r="B20" i="5"/>
  <c r="B26" i="5"/>
  <c r="H9" i="5"/>
  <c r="F9" i="5"/>
  <c r="E9" i="5"/>
  <c r="D9" i="5"/>
  <c r="C9" i="5"/>
  <c r="B9" i="5"/>
  <c r="G8" i="5"/>
  <c r="I8" i="5"/>
  <c r="G7" i="5"/>
  <c r="G23" i="4"/>
  <c r="I23" i="4"/>
  <c r="G22" i="4"/>
  <c r="I22" i="4"/>
  <c r="G18" i="4"/>
  <c r="I18" i="4"/>
  <c r="G17" i="4"/>
  <c r="I17" i="4"/>
  <c r="G16" i="4"/>
  <c r="I16" i="4"/>
  <c r="H14" i="4"/>
  <c r="H20" i="4"/>
  <c r="H25" i="4"/>
  <c r="F14" i="4"/>
  <c r="F20" i="4"/>
  <c r="F25" i="4"/>
  <c r="E14" i="4"/>
  <c r="E20" i="4"/>
  <c r="E25" i="4"/>
  <c r="D14" i="4"/>
  <c r="D20" i="4"/>
  <c r="D25" i="4"/>
  <c r="C14" i="4"/>
  <c r="C20" i="4"/>
  <c r="C25" i="4"/>
  <c r="B14" i="4"/>
  <c r="B20" i="4"/>
  <c r="B25" i="4"/>
  <c r="G13" i="4"/>
  <c r="I13" i="4"/>
  <c r="G12" i="4"/>
  <c r="G11" i="4"/>
  <c r="I11" i="4"/>
  <c r="H9" i="4"/>
  <c r="F9" i="4"/>
  <c r="E9" i="4"/>
  <c r="D9" i="4"/>
  <c r="C9" i="4"/>
  <c r="B9" i="4"/>
  <c r="G8" i="4"/>
  <c r="I8" i="4"/>
  <c r="G7" i="4"/>
  <c r="I7" i="4"/>
  <c r="G9" i="6"/>
  <c r="G14" i="6"/>
  <c r="G20" i="6"/>
  <c r="G26" i="6"/>
  <c r="I7" i="6"/>
  <c r="I9" i="6"/>
  <c r="I11" i="6"/>
  <c r="I14" i="6"/>
  <c r="I20" i="6"/>
  <c r="I26" i="6"/>
  <c r="G9" i="5"/>
  <c r="I7" i="5"/>
  <c r="I9" i="5"/>
  <c r="G11" i="5"/>
  <c r="I9" i="4"/>
  <c r="G14" i="4"/>
  <c r="G20" i="4"/>
  <c r="G25" i="4"/>
  <c r="G9" i="4"/>
  <c r="I14" i="4"/>
  <c r="I20" i="4"/>
  <c r="I25" i="4"/>
  <c r="G22" i="2"/>
  <c r="I22" i="2"/>
  <c r="G21" i="2"/>
  <c r="I21" i="2"/>
  <c r="G17" i="2"/>
  <c r="I17" i="2"/>
  <c r="G16" i="2"/>
  <c r="I16" i="2"/>
  <c r="G15" i="2"/>
  <c r="I15" i="2"/>
  <c r="G12" i="2"/>
  <c r="I12" i="2"/>
  <c r="G11" i="2"/>
  <c r="I11" i="2"/>
  <c r="G8" i="2"/>
  <c r="I8" i="2"/>
  <c r="G7" i="2"/>
  <c r="I7" i="2"/>
  <c r="H13" i="2"/>
  <c r="H19" i="2"/>
  <c r="H24" i="2"/>
  <c r="E13" i="2"/>
  <c r="D13" i="2"/>
  <c r="D19" i="2"/>
  <c r="D24" i="2"/>
  <c r="C13" i="2"/>
  <c r="C19" i="2"/>
  <c r="C24" i="2"/>
  <c r="B13" i="2"/>
  <c r="B19" i="2"/>
  <c r="B24" i="2"/>
  <c r="E19" i="2"/>
  <c r="E24" i="2"/>
  <c r="F13" i="2"/>
  <c r="F19" i="2"/>
  <c r="F24" i="2"/>
  <c r="H9" i="2"/>
  <c r="E9" i="2"/>
  <c r="D9" i="2"/>
  <c r="C9" i="2"/>
  <c r="B9" i="2"/>
  <c r="F9" i="2"/>
  <c r="I11" i="5"/>
  <c r="I14" i="5"/>
  <c r="I20" i="5"/>
  <c r="I26" i="5"/>
  <c r="G14" i="5"/>
  <c r="G20" i="5"/>
  <c r="G26" i="5"/>
  <c r="I13" i="2"/>
  <c r="I19" i="2"/>
  <c r="I24" i="2"/>
  <c r="I9" i="2"/>
  <c r="G9" i="2"/>
  <c r="G13" i="2"/>
  <c r="G19" i="2"/>
  <c r="G24" i="2"/>
</calcChain>
</file>

<file path=xl/sharedStrings.xml><?xml version="1.0" encoding="utf-8"?>
<sst xmlns="http://schemas.openxmlformats.org/spreadsheetml/2006/main" count="211" uniqueCount="54">
  <si>
    <t>Revenue</t>
  </si>
  <si>
    <t>External sales</t>
  </si>
  <si>
    <t>Inter-segment sales</t>
  </si>
  <si>
    <t>Total revenue</t>
  </si>
  <si>
    <t>Segment results</t>
  </si>
  <si>
    <t>Unallocated corporate costs</t>
  </si>
  <si>
    <t>Finance costs</t>
  </si>
  <si>
    <t>Finance income</t>
  </si>
  <si>
    <t>Profit/(loss before tax</t>
  </si>
  <si>
    <t>Laggan Tormore loss</t>
  </si>
  <si>
    <t>Engineering &amp; Construction</t>
  </si>
  <si>
    <t>Engineering &amp; Production Services</t>
  </si>
  <si>
    <t>Integrated Energy Services</t>
  </si>
  <si>
    <t>Corporate &amp; others</t>
  </si>
  <si>
    <t>Consolidation adjustments &amp; eliminations</t>
  </si>
  <si>
    <t>Business performance</t>
  </si>
  <si>
    <t>Exceptional items and certain re-measurements</t>
  </si>
  <si>
    <t>Total</t>
  </si>
  <si>
    <t>US$m</t>
  </si>
  <si>
    <t>Profit/(loss) attributable to Petrofac Limited shareholders</t>
  </si>
  <si>
    <t>Share of profits of associates/joint ventures</t>
  </si>
  <si>
    <t>Profit/(loss) before tax and finance income/(costs)</t>
  </si>
  <si>
    <t>Laggan-Tormore tax relief</t>
  </si>
  <si>
    <t>Laggan-Tormore loss</t>
  </si>
  <si>
    <t>Non-controlling interests</t>
  </si>
  <si>
    <t>Share of profits/(losses) of associates/joint ventures</t>
  </si>
  <si>
    <t>Income tax (expense)/credit</t>
  </si>
  <si>
    <t>Capital expenditures:</t>
  </si>
  <si>
    <t>Property, plant and equipment</t>
  </si>
  <si>
    <t>Intangible oil and gas assets</t>
  </si>
  <si>
    <t>Charges:</t>
  </si>
  <si>
    <t>Depreciation</t>
  </si>
  <si>
    <t>Amortisation and write off</t>
  </si>
  <si>
    <t>Backlog:</t>
  </si>
  <si>
    <t>At 31 December 2013 (US$billion)</t>
  </si>
  <si>
    <t>At 31 December 2014 (US$billion)</t>
  </si>
  <si>
    <t>At 30 June 2015 (US$billion)</t>
  </si>
  <si>
    <t>At 31 December 2015 (US$billion)</t>
  </si>
  <si>
    <t>2018+</t>
  </si>
  <si>
    <t>Backlog ageing:</t>
  </si>
  <si>
    <t>Petrofac restated historical results for the year ended 31 December 2015</t>
  </si>
  <si>
    <t>Petrofac restated historical results for the year ended 31 December 2014</t>
  </si>
  <si>
    <t>Petrofac restated historical results for the year ended 31 December 2013</t>
  </si>
  <si>
    <t>Petrofac restated historical results for the six months ended 30 June 2015</t>
  </si>
  <si>
    <t>Year ended</t>
  </si>
  <si>
    <t>Six months ended</t>
  </si>
  <si>
    <t>31 December</t>
  </si>
  <si>
    <t>30 June</t>
  </si>
  <si>
    <t>EBITDA</t>
  </si>
  <si>
    <t>Operating profit</t>
  </si>
  <si>
    <t xml:space="preserve">EBITDA </t>
  </si>
  <si>
    <t>Group</t>
  </si>
  <si>
    <t>Note: EBITDA and Operating profit include the Group's share of profits/(losses) of associates/joint ventures.</t>
  </si>
  <si>
    <t>Petrofac - business performance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</si>
</sst>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(#,##0\);\-;@"/>
    <numFmt numFmtId="165" formatCode="#,##0.0;[Red]\(#,##0.0\);\-;@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i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164" fontId="3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165" fontId="3" fillId="0" borderId="0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9" xfId="0" applyFont="1" applyBorder="1"/>
    <xf numFmtId="0" fontId="8" fillId="0" borderId="10" xfId="0" applyFont="1" applyBorder="1"/>
    <xf numFmtId="0" fontId="3" fillId="0" borderId="10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4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17" xfId="0" applyFont="1" applyBorder="1"/>
    <xf numFmtId="0" fontId="4" fillId="0" borderId="20" xfId="0" applyFont="1" applyBorder="1"/>
    <xf numFmtId="0" fontId="3" fillId="0" borderId="25" xfId="0" applyFont="1" applyBorder="1"/>
    <xf numFmtId="0" fontId="3" fillId="0" borderId="27" xfId="0" applyFont="1" applyBorder="1"/>
    <xf numFmtId="0" fontId="3" fillId="0" borderId="29" xfId="0" applyFont="1" applyBorder="1"/>
    <xf numFmtId="0" fontId="3" fillId="0" borderId="30" xfId="0" applyFont="1" applyBorder="1"/>
    <xf numFmtId="38" fontId="3" fillId="0" borderId="0" xfId="0" applyNumberFormat="1" applyFont="1"/>
    <xf numFmtId="164" fontId="3" fillId="0" borderId="21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164" fontId="4" fillId="0" borderId="31" xfId="0" applyNumberFormat="1" applyFont="1" applyBorder="1" applyAlignment="1">
      <alignment horizontal="center"/>
    </xf>
    <xf numFmtId="0" fontId="3" fillId="0" borderId="32" xfId="0" applyFont="1" applyBorder="1"/>
    <xf numFmtId="164" fontId="3" fillId="0" borderId="10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164" fontId="3" fillId="0" borderId="15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0" borderId="32" xfId="0" applyNumberFormat="1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164" fontId="3" fillId="0" borderId="19" xfId="0" applyNumberFormat="1" applyFont="1" applyFill="1" applyBorder="1" applyAlignment="1">
      <alignment horizontal="center"/>
    </xf>
    <xf numFmtId="164" fontId="3" fillId="0" borderId="24" xfId="0" applyNumberFormat="1" applyFont="1" applyFill="1" applyBorder="1" applyAlignment="1">
      <alignment horizontal="center"/>
    </xf>
    <xf numFmtId="164" fontId="3" fillId="0" borderId="21" xfId="0" applyNumberFormat="1" applyFont="1" applyFill="1" applyBorder="1" applyAlignment="1">
      <alignment horizontal="center"/>
    </xf>
    <xf numFmtId="164" fontId="3" fillId="0" borderId="22" xfId="0" applyNumberFormat="1" applyFont="1" applyFill="1" applyBorder="1" applyAlignment="1">
      <alignment horizontal="center"/>
    </xf>
    <xf numFmtId="164" fontId="3" fillId="0" borderId="2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3565A"/>
      <color rgb="FFAF272F"/>
      <color rgb="FF2DCCD3"/>
      <color rgb="FF98CA3C"/>
      <color rgb="FFF26A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565A"/>
    <pageSetUpPr fitToPage="1"/>
  </sheetPr>
  <dimension ref="A1:F44"/>
  <sheetViews>
    <sheetView tabSelected="1" zoomScale="85" zoomScaleNormal="85" workbookViewId="0">
      <selection activeCell="J20" sqref="J20"/>
    </sheetView>
  </sheetViews>
  <sheetFormatPr defaultRowHeight="14.25" x14ac:dyDescent="0.2"/>
  <cols>
    <col min="1" max="1" width="3.7109375" style="4" customWidth="1"/>
    <col min="2" max="2" width="60.28515625" style="4" bestFit="1" customWidth="1"/>
    <col min="3" max="6" width="18.140625" style="4" customWidth="1"/>
    <col min="7" max="16384" width="9.140625" style="4"/>
  </cols>
  <sheetData>
    <row r="1" spans="1:6" ht="18.75" thickBot="1" x14ac:dyDescent="0.3">
      <c r="A1" s="1" t="s">
        <v>53</v>
      </c>
    </row>
    <row r="2" spans="1:6" x14ac:dyDescent="0.2">
      <c r="A2" s="28"/>
      <c r="B2" s="29"/>
      <c r="C2" s="24" t="s">
        <v>44</v>
      </c>
      <c r="D2" s="24" t="s">
        <v>44</v>
      </c>
      <c r="E2" s="24" t="s">
        <v>45</v>
      </c>
      <c r="F2" s="25" t="s">
        <v>44</v>
      </c>
    </row>
    <row r="3" spans="1:6" x14ac:dyDescent="0.2">
      <c r="A3" s="30"/>
      <c r="B3" s="31"/>
      <c r="C3" s="26" t="s">
        <v>46</v>
      </c>
      <c r="D3" s="26" t="s">
        <v>46</v>
      </c>
      <c r="E3" s="26" t="s">
        <v>47</v>
      </c>
      <c r="F3" s="27" t="s">
        <v>46</v>
      </c>
    </row>
    <row r="4" spans="1:6" x14ac:dyDescent="0.2">
      <c r="A4" s="30"/>
      <c r="B4" s="32"/>
      <c r="C4" s="26">
        <v>2013</v>
      </c>
      <c r="D4" s="26">
        <v>2014</v>
      </c>
      <c r="E4" s="26">
        <v>2015</v>
      </c>
      <c r="F4" s="27">
        <v>2015</v>
      </c>
    </row>
    <row r="5" spans="1:6" x14ac:dyDescent="0.2">
      <c r="A5" s="30"/>
      <c r="B5" s="32"/>
      <c r="C5" s="26" t="s">
        <v>18</v>
      </c>
      <c r="D5" s="26" t="s">
        <v>18</v>
      </c>
      <c r="E5" s="26" t="s">
        <v>18</v>
      </c>
      <c r="F5" s="27" t="s">
        <v>18</v>
      </c>
    </row>
    <row r="6" spans="1:6" x14ac:dyDescent="0.2">
      <c r="A6" s="33"/>
      <c r="B6" s="34"/>
      <c r="C6" s="35"/>
      <c r="D6" s="35"/>
      <c r="E6" s="35"/>
      <c r="F6" s="36"/>
    </row>
    <row r="7" spans="1:6" ht="15" x14ac:dyDescent="0.25">
      <c r="A7" s="37" t="s">
        <v>10</v>
      </c>
      <c r="B7" s="38"/>
      <c r="C7" s="38"/>
      <c r="D7" s="38"/>
      <c r="E7" s="38"/>
      <c r="F7" s="39"/>
    </row>
    <row r="8" spans="1:6" x14ac:dyDescent="0.2">
      <c r="A8" s="40"/>
      <c r="B8" s="41" t="s">
        <v>0</v>
      </c>
      <c r="C8" s="49">
        <v>3760</v>
      </c>
      <c r="D8" s="50">
        <v>3587</v>
      </c>
      <c r="E8" s="50">
        <v>2304</v>
      </c>
      <c r="F8" s="51">
        <v>4821</v>
      </c>
    </row>
    <row r="9" spans="1:6" x14ac:dyDescent="0.2">
      <c r="A9" s="30"/>
      <c r="B9" s="32" t="s">
        <v>48</v>
      </c>
      <c r="C9" s="56">
        <v>595</v>
      </c>
      <c r="D9" s="57">
        <v>476</v>
      </c>
      <c r="E9" s="57">
        <v>-98</v>
      </c>
      <c r="F9" s="58">
        <v>63</v>
      </c>
    </row>
    <row r="10" spans="1:6" x14ac:dyDescent="0.2">
      <c r="A10" s="30"/>
      <c r="B10" s="32" t="s">
        <v>49</v>
      </c>
      <c r="C10" s="56">
        <v>537</v>
      </c>
      <c r="D10" s="57">
        <v>433</v>
      </c>
      <c r="E10" s="57">
        <v>-119</v>
      </c>
      <c r="F10" s="58">
        <v>12</v>
      </c>
    </row>
    <row r="11" spans="1:6" x14ac:dyDescent="0.2">
      <c r="A11" s="33"/>
      <c r="B11" s="32" t="s">
        <v>19</v>
      </c>
      <c r="C11" s="59">
        <v>482</v>
      </c>
      <c r="D11" s="60">
        <v>438</v>
      </c>
      <c r="E11" s="60">
        <v>-112</v>
      </c>
      <c r="F11" s="61">
        <v>-1</v>
      </c>
    </row>
    <row r="12" spans="1:6" x14ac:dyDescent="0.2">
      <c r="A12" s="42"/>
      <c r="B12" s="55"/>
      <c r="C12" s="62"/>
      <c r="D12" s="63"/>
      <c r="E12" s="63"/>
      <c r="F12" s="64"/>
    </row>
    <row r="13" spans="1:6" ht="15" x14ac:dyDescent="0.25">
      <c r="A13" s="43" t="s">
        <v>11</v>
      </c>
      <c r="B13" s="38"/>
      <c r="C13" s="62"/>
      <c r="D13" s="63"/>
      <c r="E13" s="63"/>
      <c r="F13" s="65"/>
    </row>
    <row r="14" spans="1:6" x14ac:dyDescent="0.2">
      <c r="A14" s="40"/>
      <c r="B14" s="41" t="s">
        <v>0</v>
      </c>
      <c r="C14" s="66">
        <v>1838</v>
      </c>
      <c r="D14" s="67">
        <v>2180</v>
      </c>
      <c r="E14" s="67">
        <v>763</v>
      </c>
      <c r="F14" s="68">
        <v>1739</v>
      </c>
    </row>
    <row r="15" spans="1:6" x14ac:dyDescent="0.2">
      <c r="A15" s="30"/>
      <c r="B15" s="32" t="s">
        <v>50</v>
      </c>
      <c r="C15" s="56">
        <v>110</v>
      </c>
      <c r="D15" s="57">
        <v>115</v>
      </c>
      <c r="E15" s="57">
        <v>35</v>
      </c>
      <c r="F15" s="58">
        <v>86</v>
      </c>
    </row>
    <row r="16" spans="1:6" x14ac:dyDescent="0.2">
      <c r="A16" s="30"/>
      <c r="B16" s="32" t="s">
        <v>49</v>
      </c>
      <c r="C16" s="56">
        <v>81</v>
      </c>
      <c r="D16" s="57">
        <v>84</v>
      </c>
      <c r="E16" s="57">
        <v>21</v>
      </c>
      <c r="F16" s="58">
        <v>68</v>
      </c>
    </row>
    <row r="17" spans="1:6" x14ac:dyDescent="0.2">
      <c r="A17" s="33"/>
      <c r="B17" s="34" t="s">
        <v>19</v>
      </c>
      <c r="C17" s="59">
        <v>55</v>
      </c>
      <c r="D17" s="60">
        <v>55</v>
      </c>
      <c r="E17" s="60">
        <v>9</v>
      </c>
      <c r="F17" s="61">
        <v>58</v>
      </c>
    </row>
    <row r="18" spans="1:6" x14ac:dyDescent="0.2">
      <c r="A18" s="30"/>
      <c r="B18" s="32"/>
      <c r="C18" s="62"/>
      <c r="D18" s="63"/>
      <c r="E18" s="63"/>
      <c r="F18" s="64"/>
    </row>
    <row r="19" spans="1:6" ht="15" x14ac:dyDescent="0.25">
      <c r="A19" s="43" t="s">
        <v>12</v>
      </c>
      <c r="B19" s="41"/>
      <c r="C19" s="62"/>
      <c r="D19" s="63"/>
      <c r="E19" s="63"/>
      <c r="F19" s="65"/>
    </row>
    <row r="20" spans="1:6" x14ac:dyDescent="0.2">
      <c r="A20" s="40"/>
      <c r="B20" s="41" t="s">
        <v>0</v>
      </c>
      <c r="C20" s="66">
        <v>753</v>
      </c>
      <c r="D20" s="67">
        <v>591</v>
      </c>
      <c r="E20" s="67">
        <v>180</v>
      </c>
      <c r="F20" s="68">
        <v>379</v>
      </c>
    </row>
    <row r="21" spans="1:6" x14ac:dyDescent="0.2">
      <c r="A21" s="30"/>
      <c r="B21" s="32" t="s">
        <v>48</v>
      </c>
      <c r="C21" s="56">
        <v>305</v>
      </c>
      <c r="D21" s="57">
        <v>344</v>
      </c>
      <c r="E21" s="57">
        <v>72</v>
      </c>
      <c r="F21" s="58">
        <v>165</v>
      </c>
    </row>
    <row r="22" spans="1:6" x14ac:dyDescent="0.2">
      <c r="A22" s="30"/>
      <c r="B22" s="32" t="s">
        <v>49</v>
      </c>
      <c r="C22" s="56">
        <v>163</v>
      </c>
      <c r="D22" s="57">
        <v>178</v>
      </c>
      <c r="E22" s="57">
        <v>20</v>
      </c>
      <c r="F22" s="58">
        <v>44</v>
      </c>
    </row>
    <row r="23" spans="1:6" x14ac:dyDescent="0.2">
      <c r="A23" s="33"/>
      <c r="B23" s="34" t="s">
        <v>19</v>
      </c>
      <c r="C23" s="59">
        <v>124</v>
      </c>
      <c r="D23" s="60">
        <v>138</v>
      </c>
      <c r="E23" s="60">
        <v>-4</v>
      </c>
      <c r="F23" s="61">
        <v>7</v>
      </c>
    </row>
    <row r="24" spans="1:6" x14ac:dyDescent="0.2">
      <c r="A24" s="30"/>
      <c r="B24" s="32"/>
      <c r="C24" s="62"/>
      <c r="D24" s="63"/>
      <c r="E24" s="63"/>
      <c r="F24" s="64"/>
    </row>
    <row r="25" spans="1:6" ht="15" x14ac:dyDescent="0.25">
      <c r="A25" s="43" t="s">
        <v>13</v>
      </c>
      <c r="B25" s="41"/>
      <c r="C25" s="62"/>
      <c r="D25" s="63"/>
      <c r="E25" s="63"/>
      <c r="F25" s="65"/>
    </row>
    <row r="26" spans="1:6" x14ac:dyDescent="0.2">
      <c r="A26" s="40"/>
      <c r="B26" s="41" t="s">
        <v>0</v>
      </c>
      <c r="C26" s="66">
        <v>0</v>
      </c>
      <c r="D26" s="67">
        <v>0</v>
      </c>
      <c r="E26" s="67">
        <v>0</v>
      </c>
      <c r="F26" s="68">
        <v>0</v>
      </c>
    </row>
    <row r="27" spans="1:6" x14ac:dyDescent="0.2">
      <c r="A27" s="30"/>
      <c r="B27" s="32" t="s">
        <v>48</v>
      </c>
      <c r="C27" s="56">
        <v>4</v>
      </c>
      <c r="D27" s="57">
        <v>-11</v>
      </c>
      <c r="E27" s="57">
        <v>0</v>
      </c>
      <c r="F27" s="58">
        <v>-2</v>
      </c>
    </row>
    <row r="28" spans="1:6" x14ac:dyDescent="0.2">
      <c r="A28" s="30"/>
      <c r="B28" s="32" t="s">
        <v>49</v>
      </c>
      <c r="C28" s="56">
        <v>-7</v>
      </c>
      <c r="D28" s="57">
        <v>-15</v>
      </c>
      <c r="E28" s="57">
        <v>-5</v>
      </c>
      <c r="F28" s="58">
        <v>-11</v>
      </c>
    </row>
    <row r="29" spans="1:6" x14ac:dyDescent="0.2">
      <c r="A29" s="33"/>
      <c r="B29" s="34" t="s">
        <v>19</v>
      </c>
      <c r="C29" s="59">
        <v>-29</v>
      </c>
      <c r="D29" s="60">
        <v>-61</v>
      </c>
      <c r="E29" s="60">
        <v>-26</v>
      </c>
      <c r="F29" s="61">
        <v>-54</v>
      </c>
    </row>
    <row r="30" spans="1:6" x14ac:dyDescent="0.2">
      <c r="A30" s="30"/>
      <c r="B30" s="32"/>
      <c r="C30" s="62"/>
      <c r="D30" s="63"/>
      <c r="E30" s="63"/>
      <c r="F30" s="64"/>
    </row>
    <row r="31" spans="1:6" ht="15" x14ac:dyDescent="0.25">
      <c r="A31" s="43" t="s">
        <v>14</v>
      </c>
      <c r="B31" s="41"/>
      <c r="C31" s="62"/>
      <c r="D31" s="63"/>
      <c r="E31" s="63"/>
      <c r="F31" s="65"/>
    </row>
    <row r="32" spans="1:6" x14ac:dyDescent="0.2">
      <c r="A32" s="40"/>
      <c r="B32" s="41" t="s">
        <v>0</v>
      </c>
      <c r="C32" s="66">
        <v>-22</v>
      </c>
      <c r="D32" s="67">
        <v>-117</v>
      </c>
      <c r="E32" s="67">
        <v>-67</v>
      </c>
      <c r="F32" s="68">
        <v>-95</v>
      </c>
    </row>
    <row r="33" spans="1:6" x14ac:dyDescent="0.2">
      <c r="A33" s="30"/>
      <c r="B33" s="32" t="s">
        <v>48</v>
      </c>
      <c r="C33" s="56">
        <v>17</v>
      </c>
      <c r="D33" s="57">
        <v>11</v>
      </c>
      <c r="E33" s="57">
        <v>0</v>
      </c>
      <c r="F33" s="58">
        <v>0</v>
      </c>
    </row>
    <row r="34" spans="1:6" x14ac:dyDescent="0.2">
      <c r="A34" s="30"/>
      <c r="B34" s="32" t="s">
        <v>49</v>
      </c>
      <c r="C34" s="56">
        <v>19</v>
      </c>
      <c r="D34" s="57">
        <v>11</v>
      </c>
      <c r="E34" s="57">
        <v>0</v>
      </c>
      <c r="F34" s="58">
        <v>-1</v>
      </c>
    </row>
    <row r="35" spans="1:6" x14ac:dyDescent="0.2">
      <c r="A35" s="33"/>
      <c r="B35" s="34" t="s">
        <v>19</v>
      </c>
      <c r="C35" s="59">
        <v>18</v>
      </c>
      <c r="D35" s="60">
        <v>11</v>
      </c>
      <c r="E35" s="60">
        <v>0</v>
      </c>
      <c r="F35" s="61">
        <v>-1</v>
      </c>
    </row>
    <row r="36" spans="1:6" x14ac:dyDescent="0.2">
      <c r="A36" s="30"/>
      <c r="B36" s="7"/>
      <c r="C36" s="63"/>
      <c r="D36" s="63"/>
      <c r="E36" s="63"/>
      <c r="F36" s="64"/>
    </row>
    <row r="37" spans="1:6" ht="15.75" thickBot="1" x14ac:dyDescent="0.3">
      <c r="A37" s="43" t="s">
        <v>51</v>
      </c>
      <c r="B37" s="41"/>
      <c r="C37" s="67"/>
      <c r="D37" s="67"/>
      <c r="E37" s="67"/>
      <c r="F37" s="68"/>
    </row>
    <row r="38" spans="1:6" ht="15" x14ac:dyDescent="0.25">
      <c r="A38" s="28"/>
      <c r="B38" s="44" t="s">
        <v>0</v>
      </c>
      <c r="C38" s="52">
        <f>C32+C26+C20+C14+C8</f>
        <v>6329</v>
      </c>
      <c r="D38" s="52">
        <f t="shared" ref="D38:F41" si="0">D32+D26+D20+D14+D8</f>
        <v>6241</v>
      </c>
      <c r="E38" s="52">
        <f t="shared" si="0"/>
        <v>3180</v>
      </c>
      <c r="F38" s="52">
        <f t="shared" si="0"/>
        <v>6844</v>
      </c>
    </row>
    <row r="39" spans="1:6" ht="15" x14ac:dyDescent="0.25">
      <c r="A39" s="30"/>
      <c r="B39" s="45" t="s">
        <v>48</v>
      </c>
      <c r="C39" s="53">
        <f t="shared" ref="C39:E41" si="1">C33+C27+C21+C15+C9</f>
        <v>1031</v>
      </c>
      <c r="D39" s="53">
        <f t="shared" si="1"/>
        <v>935</v>
      </c>
      <c r="E39" s="53">
        <f t="shared" si="1"/>
        <v>9</v>
      </c>
      <c r="F39" s="53">
        <f t="shared" si="0"/>
        <v>312</v>
      </c>
    </row>
    <row r="40" spans="1:6" ht="15" x14ac:dyDescent="0.25">
      <c r="A40" s="30"/>
      <c r="B40" s="45" t="s">
        <v>49</v>
      </c>
      <c r="C40" s="53">
        <f t="shared" si="1"/>
        <v>793</v>
      </c>
      <c r="D40" s="53">
        <f t="shared" si="1"/>
        <v>691</v>
      </c>
      <c r="E40" s="53">
        <f t="shared" si="1"/>
        <v>-83</v>
      </c>
      <c r="F40" s="53">
        <f t="shared" si="0"/>
        <v>112</v>
      </c>
    </row>
    <row r="41" spans="1:6" ht="15.75" thickBot="1" x14ac:dyDescent="0.3">
      <c r="A41" s="46"/>
      <c r="B41" s="47" t="s">
        <v>19</v>
      </c>
      <c r="C41" s="54">
        <f t="shared" si="1"/>
        <v>650</v>
      </c>
      <c r="D41" s="54">
        <f t="shared" si="1"/>
        <v>581</v>
      </c>
      <c r="E41" s="54">
        <f t="shared" si="1"/>
        <v>-133</v>
      </c>
      <c r="F41" s="54">
        <f t="shared" si="0"/>
        <v>9</v>
      </c>
    </row>
    <row r="42" spans="1:6" x14ac:dyDescent="0.2">
      <c r="C42" s="48"/>
      <c r="D42" s="48"/>
      <c r="E42" s="48"/>
      <c r="F42" s="48"/>
    </row>
    <row r="44" spans="1:6" x14ac:dyDescent="0.2">
      <c r="A44" s="6" t="s">
        <v>52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6A22"/>
    <pageSetUpPr fitToPage="1"/>
  </sheetPr>
  <dimension ref="A1:I44"/>
  <sheetViews>
    <sheetView zoomScale="85" zoomScaleNormal="85" workbookViewId="0">
      <selection activeCell="A26" sqref="A26"/>
    </sheetView>
  </sheetViews>
  <sheetFormatPr defaultRowHeight="14.25" x14ac:dyDescent="0.2"/>
  <cols>
    <col min="1" max="1" width="60.28515625" style="4" bestFit="1" customWidth="1"/>
    <col min="2" max="9" width="15.7109375" style="4" customWidth="1"/>
    <col min="10" max="10" width="12.7109375" style="4" customWidth="1"/>
    <col min="11" max="16384" width="9.140625" style="4"/>
  </cols>
  <sheetData>
    <row r="1" spans="1:9" ht="18" x14ac:dyDescent="0.25">
      <c r="A1" s="1" t="s">
        <v>40</v>
      </c>
      <c r="B1" s="2"/>
      <c r="C1" s="2"/>
      <c r="D1" s="2"/>
      <c r="E1" s="3"/>
    </row>
    <row r="2" spans="1:9" ht="60" customHeight="1" x14ac:dyDescent="0.25">
      <c r="A2" s="7"/>
      <c r="B2" s="8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</row>
    <row r="3" spans="1:9" x14ac:dyDescent="0.2">
      <c r="A3" s="7"/>
      <c r="B3" s="9" t="s">
        <v>18</v>
      </c>
      <c r="C3" s="9" t="s">
        <v>18</v>
      </c>
      <c r="D3" s="9" t="s">
        <v>18</v>
      </c>
      <c r="E3" s="9" t="s">
        <v>18</v>
      </c>
      <c r="F3" s="9" t="s">
        <v>18</v>
      </c>
      <c r="G3" s="9" t="s">
        <v>18</v>
      </c>
      <c r="H3" s="9" t="s">
        <v>18</v>
      </c>
      <c r="I3" s="9" t="s">
        <v>18</v>
      </c>
    </row>
    <row r="5" spans="1:9" ht="15" x14ac:dyDescent="0.25">
      <c r="A5" s="5" t="s">
        <v>0</v>
      </c>
    </row>
    <row r="7" spans="1:9" x14ac:dyDescent="0.2">
      <c r="A7" s="4" t="s">
        <v>1</v>
      </c>
      <c r="B7" s="11">
        <v>4806</v>
      </c>
      <c r="C7" s="11">
        <v>1659</v>
      </c>
      <c r="D7" s="11">
        <v>379</v>
      </c>
      <c r="E7" s="11">
        <v>0</v>
      </c>
      <c r="F7" s="11"/>
      <c r="G7" s="11">
        <f>SUM(B7:F7)</f>
        <v>6844</v>
      </c>
      <c r="H7" s="11">
        <v>0</v>
      </c>
      <c r="I7" s="11">
        <f>SUM(G7:H7)</f>
        <v>6844</v>
      </c>
    </row>
    <row r="8" spans="1:9" x14ac:dyDescent="0.2">
      <c r="A8" s="4" t="s">
        <v>2</v>
      </c>
      <c r="B8" s="11">
        <v>15</v>
      </c>
      <c r="C8" s="11">
        <v>80</v>
      </c>
      <c r="D8" s="11">
        <v>0</v>
      </c>
      <c r="E8" s="11">
        <v>0</v>
      </c>
      <c r="F8" s="11">
        <v>-95</v>
      </c>
      <c r="G8" s="11">
        <f>SUM(B8:F8)</f>
        <v>0</v>
      </c>
      <c r="H8" s="11">
        <v>0</v>
      </c>
      <c r="I8" s="11">
        <f>SUM(G8:H8)</f>
        <v>0</v>
      </c>
    </row>
    <row r="9" spans="1:9" ht="15" x14ac:dyDescent="0.25">
      <c r="A9" s="5" t="s">
        <v>3</v>
      </c>
      <c r="B9" s="12">
        <f>SUM(B7:B8)</f>
        <v>4821</v>
      </c>
      <c r="C9" s="12">
        <f t="shared" ref="C9:I9" si="0">SUM(C7:C8)</f>
        <v>1739</v>
      </c>
      <c r="D9" s="12">
        <f t="shared" si="0"/>
        <v>379</v>
      </c>
      <c r="E9" s="12">
        <f t="shared" si="0"/>
        <v>0</v>
      </c>
      <c r="F9" s="12">
        <f t="shared" si="0"/>
        <v>-95</v>
      </c>
      <c r="G9" s="12">
        <f t="shared" si="0"/>
        <v>6844</v>
      </c>
      <c r="H9" s="12">
        <f t="shared" si="0"/>
        <v>0</v>
      </c>
      <c r="I9" s="12">
        <f t="shared" si="0"/>
        <v>6844</v>
      </c>
    </row>
    <row r="10" spans="1:9" x14ac:dyDescent="0.2">
      <c r="B10" s="11"/>
      <c r="C10" s="11"/>
      <c r="D10" s="11"/>
      <c r="E10" s="11"/>
      <c r="F10" s="11"/>
      <c r="G10" s="11"/>
      <c r="H10" s="11"/>
      <c r="I10" s="11"/>
    </row>
    <row r="11" spans="1:9" ht="15" x14ac:dyDescent="0.25">
      <c r="A11" s="5" t="s">
        <v>4</v>
      </c>
      <c r="B11" s="11">
        <f>497-5</f>
        <v>492</v>
      </c>
      <c r="C11" s="11">
        <v>66</v>
      </c>
      <c r="D11" s="11">
        <v>36</v>
      </c>
      <c r="E11" s="11">
        <v>7</v>
      </c>
      <c r="F11" s="11">
        <v>-1</v>
      </c>
      <c r="G11" s="11">
        <f t="shared" ref="G11:G13" si="1">SUM(B11:F11)</f>
        <v>600</v>
      </c>
      <c r="H11" s="11">
        <v>-354</v>
      </c>
      <c r="I11" s="11">
        <f>SUM(G11:H11)</f>
        <v>246</v>
      </c>
    </row>
    <row r="12" spans="1:9" x14ac:dyDescent="0.2">
      <c r="A12" s="4" t="s">
        <v>23</v>
      </c>
      <c r="B12" s="11">
        <f>-458-19-3</f>
        <v>-480</v>
      </c>
      <c r="C12" s="11">
        <v>0</v>
      </c>
      <c r="D12" s="11">
        <v>0</v>
      </c>
      <c r="E12" s="11">
        <v>0</v>
      </c>
      <c r="F12" s="11">
        <v>0</v>
      </c>
      <c r="G12" s="11">
        <f t="shared" si="1"/>
        <v>-480</v>
      </c>
      <c r="H12" s="11">
        <v>0</v>
      </c>
      <c r="I12" s="11">
        <f>SUM(G12:H12)</f>
        <v>-480</v>
      </c>
    </row>
    <row r="13" spans="1:9" x14ac:dyDescent="0.2">
      <c r="A13" s="4" t="s">
        <v>5</v>
      </c>
      <c r="B13" s="13">
        <v>0</v>
      </c>
      <c r="C13" s="13">
        <v>0</v>
      </c>
      <c r="D13" s="13">
        <v>0</v>
      </c>
      <c r="E13" s="13">
        <v>-18</v>
      </c>
      <c r="F13" s="13">
        <v>0</v>
      </c>
      <c r="G13" s="13">
        <f t="shared" si="1"/>
        <v>-18</v>
      </c>
      <c r="H13" s="13">
        <v>0</v>
      </c>
      <c r="I13" s="13">
        <f>SUM(G13:H13)</f>
        <v>-18</v>
      </c>
    </row>
    <row r="14" spans="1:9" x14ac:dyDescent="0.2">
      <c r="A14" s="4" t="s">
        <v>21</v>
      </c>
      <c r="B14" s="11">
        <f>SUM(B11:B13)</f>
        <v>12</v>
      </c>
      <c r="C14" s="11">
        <f t="shared" ref="C14:I14" si="2">SUM(C11:C13)</f>
        <v>66</v>
      </c>
      <c r="D14" s="11">
        <f t="shared" si="2"/>
        <v>36</v>
      </c>
      <c r="E14" s="11">
        <f t="shared" si="2"/>
        <v>-11</v>
      </c>
      <c r="F14" s="11">
        <f t="shared" si="2"/>
        <v>-1</v>
      </c>
      <c r="G14" s="11">
        <f t="shared" si="2"/>
        <v>102</v>
      </c>
      <c r="H14" s="11">
        <f t="shared" si="2"/>
        <v>-354</v>
      </c>
      <c r="I14" s="11">
        <f t="shared" si="2"/>
        <v>-252</v>
      </c>
    </row>
    <row r="15" spans="1:9" x14ac:dyDescent="0.2">
      <c r="B15" s="11"/>
      <c r="C15" s="11"/>
      <c r="D15" s="11"/>
      <c r="E15" s="11"/>
      <c r="F15" s="11"/>
      <c r="G15" s="11"/>
      <c r="H15" s="11"/>
      <c r="I15" s="11"/>
    </row>
    <row r="16" spans="1:9" x14ac:dyDescent="0.2">
      <c r="A16" s="4" t="s">
        <v>25</v>
      </c>
      <c r="B16" s="11">
        <v>0</v>
      </c>
      <c r="C16" s="11">
        <v>2</v>
      </c>
      <c r="D16" s="11">
        <v>8</v>
      </c>
      <c r="E16" s="11">
        <v>0</v>
      </c>
      <c r="F16" s="11">
        <v>0</v>
      </c>
      <c r="G16" s="11">
        <f t="shared" ref="G16:G18" si="3">SUM(B16:F16)</f>
        <v>10</v>
      </c>
      <c r="H16" s="11">
        <v>-1</v>
      </c>
      <c r="I16" s="11">
        <f t="shared" ref="I16:I18" si="4">SUM(G16:H16)</f>
        <v>9</v>
      </c>
    </row>
    <row r="17" spans="1:9" x14ac:dyDescent="0.2">
      <c r="A17" s="4" t="s">
        <v>6</v>
      </c>
      <c r="B17" s="11">
        <v>0</v>
      </c>
      <c r="C17" s="11">
        <v>0</v>
      </c>
      <c r="D17" s="11">
        <v>-53</v>
      </c>
      <c r="E17" s="11">
        <v>-48</v>
      </c>
      <c r="F17" s="11">
        <v>0</v>
      </c>
      <c r="G17" s="11">
        <f t="shared" si="3"/>
        <v>-101</v>
      </c>
      <c r="H17" s="11">
        <v>0</v>
      </c>
      <c r="I17" s="11">
        <f t="shared" si="4"/>
        <v>-101</v>
      </c>
    </row>
    <row r="18" spans="1:9" x14ac:dyDescent="0.2">
      <c r="A18" s="4" t="s">
        <v>7</v>
      </c>
      <c r="B18" s="11">
        <v>0</v>
      </c>
      <c r="C18" s="11">
        <v>0</v>
      </c>
      <c r="D18" s="11">
        <v>8</v>
      </c>
      <c r="E18" s="11">
        <v>1</v>
      </c>
      <c r="F18" s="11">
        <v>0</v>
      </c>
      <c r="G18" s="11">
        <f t="shared" si="3"/>
        <v>9</v>
      </c>
      <c r="H18" s="11">
        <v>0</v>
      </c>
      <c r="I18" s="11">
        <f t="shared" si="4"/>
        <v>9</v>
      </c>
    </row>
    <row r="19" spans="1:9" x14ac:dyDescent="0.2">
      <c r="B19" s="13"/>
      <c r="C19" s="13"/>
      <c r="D19" s="13"/>
      <c r="E19" s="13"/>
      <c r="F19" s="13"/>
      <c r="G19" s="13"/>
      <c r="H19" s="13"/>
      <c r="I19" s="13"/>
    </row>
    <row r="20" spans="1:9" x14ac:dyDescent="0.2">
      <c r="A20" s="4" t="s">
        <v>8</v>
      </c>
      <c r="B20" s="11">
        <f t="shared" ref="B20:I20" si="5">SUM(B14:B19)</f>
        <v>12</v>
      </c>
      <c r="C20" s="11">
        <f t="shared" si="5"/>
        <v>68</v>
      </c>
      <c r="D20" s="11">
        <f t="shared" si="5"/>
        <v>-1</v>
      </c>
      <c r="E20" s="11">
        <f t="shared" si="5"/>
        <v>-58</v>
      </c>
      <c r="F20" s="11">
        <f t="shared" si="5"/>
        <v>-1</v>
      </c>
      <c r="G20" s="11">
        <f t="shared" si="5"/>
        <v>20</v>
      </c>
      <c r="H20" s="11">
        <f t="shared" si="5"/>
        <v>-355</v>
      </c>
      <c r="I20" s="11">
        <f t="shared" si="5"/>
        <v>-335</v>
      </c>
    </row>
    <row r="21" spans="1:9" x14ac:dyDescent="0.2">
      <c r="B21" s="11"/>
      <c r="C21" s="11"/>
      <c r="D21" s="11"/>
      <c r="E21" s="11"/>
      <c r="F21" s="11"/>
      <c r="G21" s="11"/>
      <c r="H21" s="11"/>
      <c r="I21" s="11"/>
    </row>
    <row r="22" spans="1:9" x14ac:dyDescent="0.2">
      <c r="A22" s="4" t="s">
        <v>26</v>
      </c>
      <c r="B22" s="11">
        <v>-57</v>
      </c>
      <c r="C22" s="11">
        <v>-10</v>
      </c>
      <c r="D22" s="11">
        <v>8</v>
      </c>
      <c r="E22" s="11">
        <v>4</v>
      </c>
      <c r="F22" s="11">
        <v>0</v>
      </c>
      <c r="G22" s="11">
        <f t="shared" ref="G22:G24" si="6">SUM(B22:F22)</f>
        <v>-55</v>
      </c>
      <c r="H22" s="11">
        <v>-3</v>
      </c>
      <c r="I22" s="11">
        <f t="shared" ref="I22:I24" si="7">SUM(G22:H22)</f>
        <v>-58</v>
      </c>
    </row>
    <row r="23" spans="1:9" x14ac:dyDescent="0.2">
      <c r="A23" s="4" t="s">
        <v>22</v>
      </c>
      <c r="B23" s="11">
        <v>49</v>
      </c>
      <c r="C23" s="11">
        <v>0</v>
      </c>
      <c r="D23" s="11">
        <v>0</v>
      </c>
      <c r="E23" s="11">
        <v>0</v>
      </c>
      <c r="F23" s="11">
        <v>0</v>
      </c>
      <c r="G23" s="11">
        <f t="shared" si="6"/>
        <v>49</v>
      </c>
      <c r="H23" s="11">
        <v>0</v>
      </c>
      <c r="I23" s="11">
        <f t="shared" si="7"/>
        <v>49</v>
      </c>
    </row>
    <row r="24" spans="1:9" x14ac:dyDescent="0.2">
      <c r="A24" s="4" t="s">
        <v>24</v>
      </c>
      <c r="B24" s="11">
        <v>-5</v>
      </c>
      <c r="C24" s="11">
        <v>0</v>
      </c>
      <c r="D24" s="11">
        <v>0</v>
      </c>
      <c r="E24" s="11">
        <v>0</v>
      </c>
      <c r="F24" s="11">
        <v>0</v>
      </c>
      <c r="G24" s="11">
        <f t="shared" si="6"/>
        <v>-5</v>
      </c>
      <c r="H24" s="11">
        <v>0</v>
      </c>
      <c r="I24" s="11">
        <f t="shared" si="7"/>
        <v>-5</v>
      </c>
    </row>
    <row r="25" spans="1:9" x14ac:dyDescent="0.2">
      <c r="B25" s="11"/>
      <c r="C25" s="11"/>
      <c r="D25" s="11"/>
      <c r="E25" s="11"/>
      <c r="F25" s="11"/>
      <c r="G25" s="11"/>
      <c r="H25" s="11"/>
      <c r="I25" s="11"/>
    </row>
    <row r="26" spans="1:9" ht="15.75" thickBot="1" x14ac:dyDescent="0.3">
      <c r="A26" s="5" t="s">
        <v>19</v>
      </c>
      <c r="B26" s="14">
        <f>SUM(B20:B25)</f>
        <v>-1</v>
      </c>
      <c r="C26" s="14">
        <f t="shared" ref="C26:I26" si="8">SUM(C20:C25)</f>
        <v>58</v>
      </c>
      <c r="D26" s="14">
        <f t="shared" si="8"/>
        <v>7</v>
      </c>
      <c r="E26" s="14">
        <f t="shared" si="8"/>
        <v>-54</v>
      </c>
      <c r="F26" s="14">
        <f t="shared" si="8"/>
        <v>-1</v>
      </c>
      <c r="G26" s="14">
        <f t="shared" si="8"/>
        <v>9</v>
      </c>
      <c r="H26" s="14">
        <f t="shared" si="8"/>
        <v>-358</v>
      </c>
      <c r="I26" s="14">
        <f t="shared" si="8"/>
        <v>-349</v>
      </c>
    </row>
    <row r="27" spans="1:9" ht="15" thickTop="1" x14ac:dyDescent="0.2">
      <c r="B27" s="15"/>
      <c r="C27" s="15"/>
      <c r="D27" s="15"/>
      <c r="E27" s="15"/>
      <c r="F27" s="15"/>
      <c r="G27" s="15"/>
      <c r="H27" s="15"/>
      <c r="I27" s="15"/>
    </row>
    <row r="28" spans="1:9" x14ac:dyDescent="0.2">
      <c r="B28" s="15"/>
      <c r="C28" s="15"/>
      <c r="D28" s="15"/>
      <c r="E28" s="15"/>
      <c r="F28" s="15"/>
      <c r="G28" s="15"/>
      <c r="H28" s="15"/>
      <c r="I28" s="15"/>
    </row>
    <row r="29" spans="1:9" x14ac:dyDescent="0.2">
      <c r="A29" s="10" t="s">
        <v>27</v>
      </c>
      <c r="B29" s="15"/>
      <c r="C29" s="15"/>
      <c r="D29" s="15"/>
      <c r="E29" s="15"/>
      <c r="F29" s="15"/>
      <c r="G29" s="15"/>
      <c r="H29" s="15"/>
      <c r="I29" s="15"/>
    </row>
    <row r="30" spans="1:9" x14ac:dyDescent="0.2">
      <c r="A30" s="7" t="s">
        <v>28</v>
      </c>
      <c r="B30" s="16">
        <v>155</v>
      </c>
      <c r="C30" s="16">
        <v>7</v>
      </c>
      <c r="D30" s="16">
        <v>95</v>
      </c>
      <c r="E30" s="16">
        <v>3</v>
      </c>
      <c r="F30" s="16">
        <v>0</v>
      </c>
      <c r="G30" s="16">
        <v>260</v>
      </c>
      <c r="H30" s="15"/>
      <c r="I30" s="15"/>
    </row>
    <row r="31" spans="1:9" ht="15" thickBot="1" x14ac:dyDescent="0.25">
      <c r="A31" s="7" t="s">
        <v>29</v>
      </c>
      <c r="B31" s="19">
        <v>0</v>
      </c>
      <c r="C31" s="19">
        <v>0</v>
      </c>
      <c r="D31" s="19">
        <v>10</v>
      </c>
      <c r="E31" s="19">
        <v>0</v>
      </c>
      <c r="F31" s="19">
        <v>0</v>
      </c>
      <c r="G31" s="19">
        <v>10</v>
      </c>
      <c r="H31" s="15"/>
      <c r="I31" s="15"/>
    </row>
    <row r="32" spans="1:9" x14ac:dyDescent="0.2">
      <c r="A32" s="7"/>
      <c r="B32" s="16"/>
      <c r="C32" s="16"/>
      <c r="D32" s="16"/>
      <c r="E32" s="16"/>
      <c r="F32" s="16"/>
      <c r="G32" s="16"/>
      <c r="H32" s="15"/>
      <c r="I32" s="15"/>
    </row>
    <row r="33" spans="1:9" x14ac:dyDescent="0.2">
      <c r="A33" s="10" t="s">
        <v>30</v>
      </c>
      <c r="B33" s="16"/>
      <c r="C33" s="16"/>
      <c r="D33" s="16"/>
      <c r="E33" s="16"/>
      <c r="F33" s="16"/>
      <c r="G33" s="16"/>
      <c r="H33" s="15"/>
      <c r="I33" s="15"/>
    </row>
    <row r="34" spans="1:9" x14ac:dyDescent="0.2">
      <c r="A34" s="7" t="s">
        <v>31</v>
      </c>
      <c r="B34" s="16">
        <v>51</v>
      </c>
      <c r="C34" s="16">
        <v>15</v>
      </c>
      <c r="D34" s="16">
        <v>120</v>
      </c>
      <c r="E34" s="16">
        <v>9</v>
      </c>
      <c r="F34" s="16">
        <v>1</v>
      </c>
      <c r="G34" s="16">
        <v>196</v>
      </c>
      <c r="H34" s="15"/>
      <c r="I34" s="15"/>
    </row>
    <row r="35" spans="1:9" x14ac:dyDescent="0.2">
      <c r="A35" s="7" t="s">
        <v>32</v>
      </c>
      <c r="B35" s="16">
        <v>0</v>
      </c>
      <c r="C35" s="16">
        <v>3</v>
      </c>
      <c r="D35" s="16">
        <v>1</v>
      </c>
      <c r="E35" s="16">
        <v>0</v>
      </c>
      <c r="F35" s="16">
        <v>0</v>
      </c>
      <c r="G35" s="16">
        <v>4</v>
      </c>
      <c r="H35" s="15"/>
      <c r="I35" s="15"/>
    </row>
    <row r="36" spans="1:9" ht="15" thickBot="1" x14ac:dyDescent="0.25">
      <c r="A36" s="7" t="s">
        <v>16</v>
      </c>
      <c r="B36" s="19">
        <v>5</v>
      </c>
      <c r="C36" s="19">
        <v>29</v>
      </c>
      <c r="D36" s="19">
        <v>324</v>
      </c>
      <c r="E36" s="19">
        <v>0</v>
      </c>
      <c r="F36" s="19">
        <v>0</v>
      </c>
      <c r="G36" s="19">
        <v>358</v>
      </c>
      <c r="H36" s="15"/>
      <c r="I36" s="15"/>
    </row>
    <row r="37" spans="1:9" x14ac:dyDescent="0.2">
      <c r="B37" s="7"/>
      <c r="C37" s="7"/>
      <c r="D37" s="7"/>
      <c r="E37" s="7"/>
      <c r="F37" s="7"/>
      <c r="G37" s="7"/>
    </row>
    <row r="38" spans="1:9" x14ac:dyDescent="0.2">
      <c r="A38" s="6" t="s">
        <v>33</v>
      </c>
      <c r="B38" s="7"/>
      <c r="C38" s="7"/>
      <c r="D38" s="7"/>
      <c r="E38" s="7"/>
      <c r="F38" s="7"/>
      <c r="G38" s="7"/>
    </row>
    <row r="39" spans="1:9" ht="15" thickBot="1" x14ac:dyDescent="0.25">
      <c r="A39" s="4" t="s">
        <v>37</v>
      </c>
      <c r="B39" s="20">
        <v>13.3</v>
      </c>
      <c r="C39" s="20">
        <v>4.4000000000000004</v>
      </c>
      <c r="D39" s="20">
        <v>3</v>
      </c>
      <c r="E39" s="20">
        <v>0</v>
      </c>
      <c r="F39" s="20">
        <v>0</v>
      </c>
      <c r="G39" s="20">
        <v>20.7</v>
      </c>
    </row>
    <row r="40" spans="1:9" x14ac:dyDescent="0.2">
      <c r="B40" s="18"/>
      <c r="C40" s="18"/>
      <c r="D40" s="18"/>
      <c r="E40" s="18"/>
      <c r="F40" s="18"/>
      <c r="G40" s="18"/>
    </row>
    <row r="41" spans="1:9" x14ac:dyDescent="0.2">
      <c r="A41" s="6" t="s">
        <v>39</v>
      </c>
    </row>
    <row r="42" spans="1:9" x14ac:dyDescent="0.2">
      <c r="A42" s="21">
        <v>2016</v>
      </c>
      <c r="B42" s="22">
        <v>5.4</v>
      </c>
      <c r="C42" s="22">
        <v>1.8</v>
      </c>
    </row>
    <row r="43" spans="1:9" x14ac:dyDescent="0.2">
      <c r="A43" s="21">
        <v>2017</v>
      </c>
      <c r="B43" s="22">
        <v>4.8</v>
      </c>
      <c r="C43" s="22">
        <v>1.2</v>
      </c>
    </row>
    <row r="44" spans="1:9" ht="15" thickBot="1" x14ac:dyDescent="0.25">
      <c r="A44" s="4" t="s">
        <v>38</v>
      </c>
      <c r="B44" s="23">
        <v>3.1</v>
      </c>
      <c r="C44" s="23">
        <v>1.4</v>
      </c>
      <c r="D44" s="7"/>
      <c r="E44" s="7"/>
      <c r="F44" s="7"/>
      <c r="G44" s="7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8CA3C"/>
    <pageSetUpPr fitToPage="1"/>
  </sheetPr>
  <dimension ref="A1:I39"/>
  <sheetViews>
    <sheetView zoomScale="85" zoomScaleNormal="85" workbookViewId="0">
      <selection activeCell="G12" sqref="G12"/>
    </sheetView>
  </sheetViews>
  <sheetFormatPr defaultRowHeight="14.25" x14ac:dyDescent="0.2"/>
  <cols>
    <col min="1" max="1" width="60.28515625" style="4" bestFit="1" customWidth="1"/>
    <col min="2" max="9" width="15.7109375" style="4" customWidth="1"/>
    <col min="10" max="10" width="12.7109375" style="4" customWidth="1"/>
    <col min="11" max="16384" width="9.140625" style="4"/>
  </cols>
  <sheetData>
    <row r="1" spans="1:9" ht="18" x14ac:dyDescent="0.25">
      <c r="A1" s="1" t="s">
        <v>43</v>
      </c>
      <c r="B1" s="2"/>
      <c r="C1" s="2"/>
      <c r="D1" s="2"/>
      <c r="E1" s="3"/>
    </row>
    <row r="2" spans="1:9" ht="60" customHeight="1" x14ac:dyDescent="0.25">
      <c r="A2" s="7"/>
      <c r="B2" s="8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</row>
    <row r="3" spans="1:9" x14ac:dyDescent="0.2">
      <c r="A3" s="7"/>
      <c r="B3" s="9" t="s">
        <v>18</v>
      </c>
      <c r="C3" s="9" t="s">
        <v>18</v>
      </c>
      <c r="D3" s="9" t="s">
        <v>18</v>
      </c>
      <c r="E3" s="9" t="s">
        <v>18</v>
      </c>
      <c r="F3" s="9" t="s">
        <v>18</v>
      </c>
      <c r="G3" s="9" t="s">
        <v>18</v>
      </c>
      <c r="H3" s="9" t="s">
        <v>18</v>
      </c>
      <c r="I3" s="9" t="s">
        <v>18</v>
      </c>
    </row>
    <row r="5" spans="1:9" ht="15" x14ac:dyDescent="0.25">
      <c r="A5" s="5" t="s">
        <v>0</v>
      </c>
    </row>
    <row r="7" spans="1:9" x14ac:dyDescent="0.2">
      <c r="A7" s="4" t="s">
        <v>1</v>
      </c>
      <c r="B7" s="11">
        <v>2292</v>
      </c>
      <c r="C7" s="11">
        <v>710</v>
      </c>
      <c r="D7" s="11">
        <v>178</v>
      </c>
      <c r="E7" s="11">
        <v>0</v>
      </c>
      <c r="F7" s="11">
        <v>0</v>
      </c>
      <c r="G7" s="11">
        <f>SUM(B7:F7)</f>
        <v>3180</v>
      </c>
      <c r="H7" s="11">
        <v>0</v>
      </c>
      <c r="I7" s="11">
        <f>SUM(G7:H7)</f>
        <v>3180</v>
      </c>
    </row>
    <row r="8" spans="1:9" x14ac:dyDescent="0.2">
      <c r="A8" s="4" t="s">
        <v>2</v>
      </c>
      <c r="B8" s="11">
        <v>12</v>
      </c>
      <c r="C8" s="11">
        <v>53</v>
      </c>
      <c r="D8" s="11">
        <v>2</v>
      </c>
      <c r="E8" s="11">
        <v>0</v>
      </c>
      <c r="F8" s="11">
        <v>-67</v>
      </c>
      <c r="G8" s="11">
        <f>SUM(B8:F8)</f>
        <v>0</v>
      </c>
      <c r="H8" s="11">
        <v>0</v>
      </c>
      <c r="I8" s="11">
        <f>SUM(G8:H8)</f>
        <v>0</v>
      </c>
    </row>
    <row r="9" spans="1:9" ht="15" x14ac:dyDescent="0.25">
      <c r="A9" s="5" t="s">
        <v>3</v>
      </c>
      <c r="B9" s="12">
        <f>SUM(B7:B8)</f>
        <v>2304</v>
      </c>
      <c r="C9" s="12">
        <f t="shared" ref="C9:I9" si="0">SUM(C7:C8)</f>
        <v>763</v>
      </c>
      <c r="D9" s="12">
        <f t="shared" si="0"/>
        <v>180</v>
      </c>
      <c r="E9" s="12">
        <f t="shared" si="0"/>
        <v>0</v>
      </c>
      <c r="F9" s="12">
        <f t="shared" si="0"/>
        <v>-67</v>
      </c>
      <c r="G9" s="12">
        <f t="shared" si="0"/>
        <v>3180</v>
      </c>
      <c r="H9" s="12">
        <f t="shared" si="0"/>
        <v>0</v>
      </c>
      <c r="I9" s="12">
        <f t="shared" si="0"/>
        <v>3180</v>
      </c>
    </row>
    <row r="10" spans="1:9" x14ac:dyDescent="0.2">
      <c r="B10" s="11"/>
      <c r="C10" s="11"/>
      <c r="D10" s="11"/>
      <c r="E10" s="11"/>
      <c r="F10" s="11"/>
      <c r="G10" s="11"/>
      <c r="H10" s="11"/>
      <c r="I10" s="11"/>
    </row>
    <row r="11" spans="1:9" ht="15" x14ac:dyDescent="0.25">
      <c r="A11" s="5" t="s">
        <v>4</v>
      </c>
      <c r="B11" s="11">
        <v>177</v>
      </c>
      <c r="C11" s="11">
        <v>20</v>
      </c>
      <c r="D11" s="11">
        <v>16</v>
      </c>
      <c r="E11" s="11">
        <v>0</v>
      </c>
      <c r="F11" s="11">
        <v>0</v>
      </c>
      <c r="G11" s="11">
        <f t="shared" ref="G11:G13" si="1">SUM(B11:F11)</f>
        <v>213</v>
      </c>
      <c r="H11" s="11">
        <v>-50</v>
      </c>
      <c r="I11" s="11">
        <f>SUM(G11:H11)</f>
        <v>163</v>
      </c>
    </row>
    <row r="12" spans="1:9" x14ac:dyDescent="0.2">
      <c r="A12" s="4" t="s">
        <v>23</v>
      </c>
      <c r="B12" s="11">
        <v>-296</v>
      </c>
      <c r="C12" s="11">
        <v>0</v>
      </c>
      <c r="D12" s="11">
        <v>0</v>
      </c>
      <c r="E12" s="11">
        <v>0</v>
      </c>
      <c r="F12" s="11">
        <v>0</v>
      </c>
      <c r="G12" s="11">
        <f t="shared" si="1"/>
        <v>-296</v>
      </c>
      <c r="H12" s="11">
        <v>0</v>
      </c>
      <c r="I12" s="11">
        <f>SUM(G12:H12)</f>
        <v>-296</v>
      </c>
    </row>
    <row r="13" spans="1:9" x14ac:dyDescent="0.2">
      <c r="A13" s="4" t="s">
        <v>5</v>
      </c>
      <c r="B13" s="13">
        <v>0</v>
      </c>
      <c r="C13" s="13">
        <v>0</v>
      </c>
      <c r="D13" s="13">
        <v>0</v>
      </c>
      <c r="E13" s="13">
        <v>-5</v>
      </c>
      <c r="F13" s="13">
        <v>0</v>
      </c>
      <c r="G13" s="13">
        <f t="shared" si="1"/>
        <v>-5</v>
      </c>
      <c r="H13" s="13">
        <v>0</v>
      </c>
      <c r="I13" s="13">
        <f>SUM(G13:H13)</f>
        <v>-5</v>
      </c>
    </row>
    <row r="14" spans="1:9" x14ac:dyDescent="0.2">
      <c r="A14" s="4" t="s">
        <v>21</v>
      </c>
      <c r="B14" s="11">
        <f>SUM(B11:B13)</f>
        <v>-119</v>
      </c>
      <c r="C14" s="11">
        <f t="shared" ref="C14:I14" si="2">SUM(C11:C13)</f>
        <v>20</v>
      </c>
      <c r="D14" s="11">
        <f t="shared" si="2"/>
        <v>16</v>
      </c>
      <c r="E14" s="11">
        <f t="shared" si="2"/>
        <v>-5</v>
      </c>
      <c r="F14" s="11">
        <f t="shared" si="2"/>
        <v>0</v>
      </c>
      <c r="G14" s="11">
        <f t="shared" si="2"/>
        <v>-88</v>
      </c>
      <c r="H14" s="11">
        <f t="shared" si="2"/>
        <v>-50</v>
      </c>
      <c r="I14" s="11">
        <f t="shared" si="2"/>
        <v>-138</v>
      </c>
    </row>
    <row r="15" spans="1:9" x14ac:dyDescent="0.2">
      <c r="B15" s="11"/>
      <c r="C15" s="11"/>
      <c r="D15" s="11"/>
      <c r="E15" s="11"/>
      <c r="F15" s="11"/>
      <c r="G15" s="11"/>
      <c r="H15" s="11"/>
      <c r="I15" s="11"/>
    </row>
    <row r="16" spans="1:9" x14ac:dyDescent="0.2">
      <c r="A16" s="4" t="s">
        <v>20</v>
      </c>
      <c r="B16" s="11">
        <v>0</v>
      </c>
      <c r="C16" s="11">
        <v>1</v>
      </c>
      <c r="D16" s="11">
        <v>4</v>
      </c>
      <c r="E16" s="11">
        <v>0</v>
      </c>
      <c r="F16" s="11">
        <v>0</v>
      </c>
      <c r="G16" s="11">
        <f t="shared" ref="G16:G18" si="3">SUM(B16:F16)</f>
        <v>5</v>
      </c>
      <c r="H16" s="11">
        <v>0</v>
      </c>
      <c r="I16" s="11">
        <f t="shared" ref="I16:I18" si="4">SUM(G16:H16)</f>
        <v>5</v>
      </c>
    </row>
    <row r="17" spans="1:9" x14ac:dyDescent="0.2">
      <c r="A17" s="4" t="s">
        <v>6</v>
      </c>
      <c r="B17" s="11">
        <v>0</v>
      </c>
      <c r="C17" s="11">
        <v>0</v>
      </c>
      <c r="D17" s="11">
        <v>-29</v>
      </c>
      <c r="E17" s="11">
        <v>-24</v>
      </c>
      <c r="F17" s="11">
        <v>0</v>
      </c>
      <c r="G17" s="11">
        <f t="shared" si="3"/>
        <v>-53</v>
      </c>
      <c r="H17" s="11">
        <v>0</v>
      </c>
      <c r="I17" s="11">
        <f t="shared" si="4"/>
        <v>-53</v>
      </c>
    </row>
    <row r="18" spans="1:9" x14ac:dyDescent="0.2">
      <c r="A18" s="4" t="s">
        <v>7</v>
      </c>
      <c r="B18" s="11">
        <v>0</v>
      </c>
      <c r="C18" s="11">
        <v>0</v>
      </c>
      <c r="D18" s="11">
        <v>3</v>
      </c>
      <c r="E18" s="11">
        <v>0</v>
      </c>
      <c r="F18" s="11">
        <v>0</v>
      </c>
      <c r="G18" s="11">
        <f t="shared" si="3"/>
        <v>3</v>
      </c>
      <c r="H18" s="11">
        <v>0</v>
      </c>
      <c r="I18" s="11">
        <f t="shared" si="4"/>
        <v>3</v>
      </c>
    </row>
    <row r="19" spans="1:9" x14ac:dyDescent="0.2">
      <c r="B19" s="13"/>
      <c r="C19" s="13"/>
      <c r="D19" s="13"/>
      <c r="E19" s="13"/>
      <c r="F19" s="13"/>
      <c r="G19" s="13"/>
      <c r="H19" s="13"/>
      <c r="I19" s="13"/>
    </row>
    <row r="20" spans="1:9" x14ac:dyDescent="0.2">
      <c r="A20" s="4" t="s">
        <v>8</v>
      </c>
      <c r="B20" s="11">
        <f>SUM(B14:B19)</f>
        <v>-119</v>
      </c>
      <c r="C20" s="11">
        <f t="shared" ref="C20:I20" si="5">SUM(C14:C19)</f>
        <v>21</v>
      </c>
      <c r="D20" s="11">
        <f t="shared" si="5"/>
        <v>-6</v>
      </c>
      <c r="E20" s="11">
        <f t="shared" si="5"/>
        <v>-29</v>
      </c>
      <c r="F20" s="11">
        <f t="shared" si="5"/>
        <v>0</v>
      </c>
      <c r="G20" s="11">
        <f t="shared" si="5"/>
        <v>-133</v>
      </c>
      <c r="H20" s="11">
        <f t="shared" si="5"/>
        <v>-50</v>
      </c>
      <c r="I20" s="11">
        <f t="shared" si="5"/>
        <v>-183</v>
      </c>
    </row>
    <row r="21" spans="1:9" x14ac:dyDescent="0.2">
      <c r="B21" s="11"/>
      <c r="C21" s="11"/>
      <c r="D21" s="11"/>
      <c r="E21" s="11"/>
      <c r="F21" s="11"/>
      <c r="G21" s="11"/>
      <c r="H21" s="11"/>
      <c r="I21" s="11"/>
    </row>
    <row r="22" spans="1:9" x14ac:dyDescent="0.2">
      <c r="A22" s="4" t="s">
        <v>26</v>
      </c>
      <c r="B22" s="11">
        <v>-25</v>
      </c>
      <c r="C22" s="11">
        <v>-13</v>
      </c>
      <c r="D22" s="11">
        <v>2</v>
      </c>
      <c r="E22" s="11">
        <v>3</v>
      </c>
      <c r="F22" s="11">
        <v>0</v>
      </c>
      <c r="G22" s="11">
        <f t="shared" ref="G22:G24" si="6">SUM(B22:F22)</f>
        <v>-33</v>
      </c>
      <c r="H22" s="11">
        <v>1</v>
      </c>
      <c r="I22" s="11">
        <f t="shared" ref="I22:I24" si="7">SUM(G22:H22)</f>
        <v>-32</v>
      </c>
    </row>
    <row r="23" spans="1:9" x14ac:dyDescent="0.2">
      <c r="A23" s="4" t="s">
        <v>22</v>
      </c>
      <c r="B23" s="11">
        <v>33</v>
      </c>
      <c r="C23" s="11">
        <v>0</v>
      </c>
      <c r="D23" s="11">
        <v>0</v>
      </c>
      <c r="E23" s="11">
        <v>0</v>
      </c>
      <c r="F23" s="11">
        <v>0</v>
      </c>
      <c r="G23" s="11">
        <f t="shared" si="6"/>
        <v>33</v>
      </c>
      <c r="H23" s="11">
        <v>0</v>
      </c>
      <c r="I23" s="11">
        <f t="shared" si="7"/>
        <v>33</v>
      </c>
    </row>
    <row r="24" spans="1:9" x14ac:dyDescent="0.2">
      <c r="A24" s="4" t="s">
        <v>24</v>
      </c>
      <c r="B24" s="11">
        <v>-1</v>
      </c>
      <c r="C24" s="11">
        <v>1</v>
      </c>
      <c r="D24" s="11">
        <v>0</v>
      </c>
      <c r="E24" s="11">
        <v>0</v>
      </c>
      <c r="F24" s="11">
        <v>0</v>
      </c>
      <c r="G24" s="11">
        <f t="shared" si="6"/>
        <v>0</v>
      </c>
      <c r="H24" s="11">
        <v>0</v>
      </c>
      <c r="I24" s="11">
        <f t="shared" si="7"/>
        <v>0</v>
      </c>
    </row>
    <row r="25" spans="1:9" x14ac:dyDescent="0.2">
      <c r="B25" s="11"/>
      <c r="C25" s="11"/>
      <c r="D25" s="11"/>
      <c r="E25" s="11"/>
      <c r="F25" s="11"/>
      <c r="G25" s="11"/>
      <c r="H25" s="11"/>
      <c r="I25" s="11"/>
    </row>
    <row r="26" spans="1:9" ht="15.75" thickBot="1" x14ac:dyDescent="0.3">
      <c r="A26" s="5" t="s">
        <v>19</v>
      </c>
      <c r="B26" s="14">
        <f>SUM(B20:B25)</f>
        <v>-112</v>
      </c>
      <c r="C26" s="14">
        <f t="shared" ref="C26:I26" si="8">SUM(C20:C25)</f>
        <v>9</v>
      </c>
      <c r="D26" s="14">
        <f t="shared" si="8"/>
        <v>-4</v>
      </c>
      <c r="E26" s="14">
        <f t="shared" si="8"/>
        <v>-26</v>
      </c>
      <c r="F26" s="14">
        <f t="shared" si="8"/>
        <v>0</v>
      </c>
      <c r="G26" s="14">
        <f t="shared" si="8"/>
        <v>-133</v>
      </c>
      <c r="H26" s="14">
        <f t="shared" si="8"/>
        <v>-49</v>
      </c>
      <c r="I26" s="14">
        <f t="shared" si="8"/>
        <v>-182</v>
      </c>
    </row>
    <row r="27" spans="1:9" ht="15" thickTop="1" x14ac:dyDescent="0.2">
      <c r="B27" s="15"/>
      <c r="C27" s="15"/>
      <c r="D27" s="15"/>
      <c r="E27" s="15"/>
      <c r="F27" s="15"/>
      <c r="G27" s="15"/>
      <c r="H27" s="15"/>
      <c r="I27" s="15"/>
    </row>
    <row r="28" spans="1:9" x14ac:dyDescent="0.2">
      <c r="B28" s="15"/>
      <c r="C28" s="15"/>
      <c r="D28" s="15"/>
      <c r="E28" s="15"/>
      <c r="F28" s="15"/>
      <c r="G28" s="15"/>
      <c r="H28" s="15"/>
      <c r="I28" s="15"/>
    </row>
    <row r="29" spans="1:9" x14ac:dyDescent="0.2">
      <c r="A29" s="10" t="s">
        <v>27</v>
      </c>
      <c r="B29" s="15"/>
      <c r="C29" s="15"/>
      <c r="D29" s="15"/>
      <c r="E29" s="15"/>
      <c r="F29" s="15"/>
      <c r="G29" s="15"/>
      <c r="H29" s="15"/>
      <c r="I29" s="15"/>
    </row>
    <row r="30" spans="1:9" x14ac:dyDescent="0.2">
      <c r="A30" s="7" t="s">
        <v>28</v>
      </c>
      <c r="B30" s="16">
        <v>117</v>
      </c>
      <c r="C30" s="16">
        <v>0</v>
      </c>
      <c r="D30" s="16">
        <v>26</v>
      </c>
      <c r="E30" s="16">
        <v>4</v>
      </c>
      <c r="F30" s="16">
        <v>0</v>
      </c>
      <c r="G30" s="16">
        <v>147</v>
      </c>
      <c r="H30" s="15"/>
      <c r="I30" s="15"/>
    </row>
    <row r="31" spans="1:9" ht="15" thickBot="1" x14ac:dyDescent="0.25">
      <c r="A31" s="7" t="s">
        <v>29</v>
      </c>
      <c r="B31" s="19">
        <v>0</v>
      </c>
      <c r="C31" s="19">
        <v>0</v>
      </c>
      <c r="D31" s="19">
        <v>17</v>
      </c>
      <c r="E31" s="19">
        <v>0</v>
      </c>
      <c r="F31" s="19">
        <v>0</v>
      </c>
      <c r="G31" s="19">
        <v>17</v>
      </c>
      <c r="H31" s="15"/>
      <c r="I31" s="15"/>
    </row>
    <row r="32" spans="1:9" x14ac:dyDescent="0.2">
      <c r="A32" s="7"/>
      <c r="B32" s="16"/>
      <c r="C32" s="16"/>
      <c r="D32" s="16"/>
      <c r="E32" s="16"/>
      <c r="F32" s="16"/>
      <c r="G32" s="16"/>
      <c r="H32" s="15"/>
      <c r="I32" s="15"/>
    </row>
    <row r="33" spans="1:9" x14ac:dyDescent="0.2">
      <c r="A33" s="10" t="s">
        <v>30</v>
      </c>
      <c r="B33" s="16"/>
      <c r="C33" s="16"/>
      <c r="D33" s="16"/>
      <c r="E33" s="16"/>
      <c r="F33" s="16"/>
      <c r="G33" s="16"/>
      <c r="H33" s="15"/>
      <c r="I33" s="15"/>
    </row>
    <row r="34" spans="1:9" x14ac:dyDescent="0.2">
      <c r="A34" s="7" t="s">
        <v>31</v>
      </c>
      <c r="B34" s="16">
        <v>21</v>
      </c>
      <c r="C34" s="16">
        <v>12</v>
      </c>
      <c r="D34" s="16">
        <v>52</v>
      </c>
      <c r="E34" s="16">
        <v>5</v>
      </c>
      <c r="F34" s="16">
        <v>0</v>
      </c>
      <c r="G34" s="16">
        <v>90</v>
      </c>
      <c r="H34" s="15"/>
      <c r="I34" s="15"/>
    </row>
    <row r="35" spans="1:9" x14ac:dyDescent="0.2">
      <c r="A35" s="7" t="s">
        <v>32</v>
      </c>
      <c r="B35" s="16">
        <v>0</v>
      </c>
      <c r="C35" s="16">
        <v>2</v>
      </c>
      <c r="D35" s="16">
        <v>0</v>
      </c>
      <c r="E35" s="16">
        <v>0</v>
      </c>
      <c r="F35" s="16">
        <v>0</v>
      </c>
      <c r="G35" s="16">
        <v>2</v>
      </c>
      <c r="H35" s="15"/>
      <c r="I35" s="15"/>
    </row>
    <row r="36" spans="1:9" ht="15" thickBot="1" x14ac:dyDescent="0.25">
      <c r="A36" s="7" t="s">
        <v>16</v>
      </c>
      <c r="B36" s="19">
        <v>0</v>
      </c>
      <c r="C36" s="19">
        <v>0</v>
      </c>
      <c r="D36" s="19">
        <v>42</v>
      </c>
      <c r="E36" s="19">
        <v>0</v>
      </c>
      <c r="F36" s="19">
        <v>0</v>
      </c>
      <c r="G36" s="19">
        <v>42</v>
      </c>
      <c r="H36" s="15"/>
      <c r="I36" s="15"/>
    </row>
    <row r="37" spans="1:9" x14ac:dyDescent="0.2">
      <c r="B37" s="17"/>
      <c r="C37" s="17"/>
      <c r="D37" s="17"/>
      <c r="E37" s="17"/>
      <c r="F37" s="17"/>
      <c r="G37" s="17"/>
      <c r="H37" s="15"/>
      <c r="I37" s="15"/>
    </row>
    <row r="38" spans="1:9" x14ac:dyDescent="0.2">
      <c r="A38" s="6" t="s">
        <v>33</v>
      </c>
      <c r="B38" s="17"/>
      <c r="C38" s="17"/>
      <c r="D38" s="17"/>
      <c r="E38" s="17"/>
      <c r="F38" s="17"/>
      <c r="G38" s="17"/>
      <c r="H38" s="15"/>
      <c r="I38" s="15"/>
    </row>
    <row r="39" spans="1:9" ht="15" thickBot="1" x14ac:dyDescent="0.25">
      <c r="A39" s="4" t="s">
        <v>36</v>
      </c>
      <c r="B39" s="20">
        <v>13.1</v>
      </c>
      <c r="C39" s="20">
        <v>4.9000000000000004</v>
      </c>
      <c r="D39" s="20">
        <v>2.9</v>
      </c>
      <c r="E39" s="20">
        <v>0</v>
      </c>
      <c r="F39" s="20">
        <v>0</v>
      </c>
      <c r="G39" s="20">
        <v>20.9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CCD3"/>
    <pageSetUpPr fitToPage="1"/>
  </sheetPr>
  <dimension ref="A1:I38"/>
  <sheetViews>
    <sheetView zoomScale="85" zoomScaleNormal="85" workbookViewId="0">
      <selection activeCell="G33" activeCellId="1" sqref="G14:G16 G33:G34"/>
    </sheetView>
  </sheetViews>
  <sheetFormatPr defaultRowHeight="14.25" x14ac:dyDescent="0.2"/>
  <cols>
    <col min="1" max="1" width="60.28515625" style="4" bestFit="1" customWidth="1"/>
    <col min="2" max="9" width="15.7109375" style="4" customWidth="1"/>
    <col min="10" max="10" width="12.7109375" style="4" customWidth="1"/>
    <col min="11" max="16384" width="9.140625" style="4"/>
  </cols>
  <sheetData>
    <row r="1" spans="1:9" ht="18" x14ac:dyDescent="0.25">
      <c r="A1" s="1" t="s">
        <v>41</v>
      </c>
      <c r="B1" s="2"/>
      <c r="C1" s="2"/>
      <c r="D1" s="2"/>
      <c r="E1" s="3"/>
    </row>
    <row r="2" spans="1:9" ht="60" customHeight="1" x14ac:dyDescent="0.25">
      <c r="A2" s="7"/>
      <c r="B2" s="8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</row>
    <row r="3" spans="1:9" x14ac:dyDescent="0.2">
      <c r="A3" s="7"/>
      <c r="B3" s="9" t="s">
        <v>18</v>
      </c>
      <c r="C3" s="9" t="s">
        <v>18</v>
      </c>
      <c r="D3" s="9" t="s">
        <v>18</v>
      </c>
      <c r="E3" s="9" t="s">
        <v>18</v>
      </c>
      <c r="F3" s="9" t="s">
        <v>18</v>
      </c>
      <c r="G3" s="9" t="s">
        <v>18</v>
      </c>
      <c r="H3" s="9" t="s">
        <v>18</v>
      </c>
      <c r="I3" s="9" t="s">
        <v>18</v>
      </c>
    </row>
    <row r="5" spans="1:9" ht="15" x14ac:dyDescent="0.25">
      <c r="A5" s="5" t="s">
        <v>0</v>
      </c>
    </row>
    <row r="7" spans="1:9" x14ac:dyDescent="0.2">
      <c r="A7" s="4" t="s">
        <v>1</v>
      </c>
      <c r="B7" s="11">
        <v>3549</v>
      </c>
      <c r="C7" s="11">
        <v>2117</v>
      </c>
      <c r="D7" s="11">
        <v>585</v>
      </c>
      <c r="E7" s="11">
        <v>0</v>
      </c>
      <c r="F7" s="11">
        <v>-10</v>
      </c>
      <c r="G7" s="11">
        <f>SUM(B7:F7)</f>
        <v>6241</v>
      </c>
      <c r="H7" s="11">
        <v>0</v>
      </c>
      <c r="I7" s="11">
        <f>SUM(G7:H7)</f>
        <v>6241</v>
      </c>
    </row>
    <row r="8" spans="1:9" x14ac:dyDescent="0.2">
      <c r="A8" s="4" t="s">
        <v>2</v>
      </c>
      <c r="B8" s="11">
        <v>38</v>
      </c>
      <c r="C8" s="11">
        <v>63</v>
      </c>
      <c r="D8" s="11">
        <v>6</v>
      </c>
      <c r="E8" s="11">
        <v>0</v>
      </c>
      <c r="F8" s="11">
        <v>-107</v>
      </c>
      <c r="G8" s="11">
        <f>SUM(B8:F8)</f>
        <v>0</v>
      </c>
      <c r="H8" s="11">
        <v>0</v>
      </c>
      <c r="I8" s="11">
        <f>SUM(G8:H8)</f>
        <v>0</v>
      </c>
    </row>
    <row r="9" spans="1:9" ht="15" x14ac:dyDescent="0.25">
      <c r="A9" s="5" t="s">
        <v>3</v>
      </c>
      <c r="B9" s="12">
        <f>SUM(B7:B8)</f>
        <v>3587</v>
      </c>
      <c r="C9" s="12">
        <f t="shared" ref="C9:I9" si="0">SUM(C7:C8)</f>
        <v>2180</v>
      </c>
      <c r="D9" s="12">
        <f t="shared" si="0"/>
        <v>591</v>
      </c>
      <c r="E9" s="12">
        <f t="shared" si="0"/>
        <v>0</v>
      </c>
      <c r="F9" s="12">
        <f t="shared" si="0"/>
        <v>-117</v>
      </c>
      <c r="G9" s="12">
        <f t="shared" si="0"/>
        <v>6241</v>
      </c>
      <c r="H9" s="12">
        <f t="shared" si="0"/>
        <v>0</v>
      </c>
      <c r="I9" s="12">
        <f t="shared" si="0"/>
        <v>6241</v>
      </c>
    </row>
    <row r="10" spans="1:9" x14ac:dyDescent="0.2">
      <c r="B10" s="11"/>
      <c r="C10" s="11"/>
      <c r="D10" s="11"/>
      <c r="E10" s="11"/>
      <c r="F10" s="11"/>
      <c r="G10" s="11"/>
      <c r="H10" s="11"/>
      <c r="I10" s="11"/>
    </row>
    <row r="11" spans="1:9" ht="15" x14ac:dyDescent="0.25">
      <c r="A11" s="5" t="s">
        <v>4</v>
      </c>
      <c r="B11" s="11">
        <v>633</v>
      </c>
      <c r="C11" s="11">
        <v>110</v>
      </c>
      <c r="D11" s="11">
        <v>175</v>
      </c>
      <c r="E11" s="11">
        <v>-4</v>
      </c>
      <c r="F11" s="11">
        <v>11</v>
      </c>
      <c r="G11" s="11">
        <f t="shared" ref="G11:G13" si="1">SUM(B11:F11)</f>
        <v>925</v>
      </c>
      <c r="H11" s="11">
        <v>-463</v>
      </c>
      <c r="I11" s="11">
        <f>SUM(G11:H11)</f>
        <v>462</v>
      </c>
    </row>
    <row r="12" spans="1:9" x14ac:dyDescent="0.2">
      <c r="A12" s="4" t="s">
        <v>9</v>
      </c>
      <c r="B12" s="11">
        <v>-200</v>
      </c>
      <c r="C12" s="11">
        <v>-30</v>
      </c>
      <c r="D12" s="11">
        <v>0</v>
      </c>
      <c r="E12" s="11">
        <v>0</v>
      </c>
      <c r="F12" s="11">
        <v>0</v>
      </c>
      <c r="G12" s="11">
        <f t="shared" si="1"/>
        <v>-230</v>
      </c>
      <c r="H12" s="11">
        <v>0</v>
      </c>
      <c r="I12" s="11">
        <f>SUM(G12:H12)</f>
        <v>-230</v>
      </c>
    </row>
    <row r="13" spans="1:9" x14ac:dyDescent="0.2">
      <c r="A13" s="4" t="s">
        <v>5</v>
      </c>
      <c r="B13" s="13">
        <v>0</v>
      </c>
      <c r="C13" s="13">
        <v>0</v>
      </c>
      <c r="D13" s="13">
        <v>0</v>
      </c>
      <c r="E13" s="13">
        <v>-11</v>
      </c>
      <c r="F13" s="13">
        <v>0</v>
      </c>
      <c r="G13" s="13">
        <f t="shared" si="1"/>
        <v>-11</v>
      </c>
      <c r="H13" s="13">
        <v>0</v>
      </c>
      <c r="I13" s="13">
        <f>SUM(G13:H13)</f>
        <v>-11</v>
      </c>
    </row>
    <row r="14" spans="1:9" x14ac:dyDescent="0.2">
      <c r="A14" s="4" t="s">
        <v>21</v>
      </c>
      <c r="B14" s="11">
        <f>SUM(B11:B13)</f>
        <v>433</v>
      </c>
      <c r="C14" s="11">
        <f t="shared" ref="C14:I14" si="2">SUM(C11:C13)</f>
        <v>80</v>
      </c>
      <c r="D14" s="11">
        <f t="shared" si="2"/>
        <v>175</v>
      </c>
      <c r="E14" s="11">
        <f t="shared" si="2"/>
        <v>-15</v>
      </c>
      <c r="F14" s="11">
        <f t="shared" si="2"/>
        <v>11</v>
      </c>
      <c r="G14" s="11">
        <f t="shared" si="2"/>
        <v>684</v>
      </c>
      <c r="H14" s="11">
        <f t="shared" si="2"/>
        <v>-463</v>
      </c>
      <c r="I14" s="11">
        <f t="shared" si="2"/>
        <v>221</v>
      </c>
    </row>
    <row r="15" spans="1:9" x14ac:dyDescent="0.2">
      <c r="B15" s="11"/>
      <c r="C15" s="11"/>
      <c r="D15" s="11"/>
      <c r="E15" s="11"/>
      <c r="F15" s="11"/>
      <c r="G15" s="11"/>
      <c r="H15" s="11"/>
      <c r="I15" s="11"/>
    </row>
    <row r="16" spans="1:9" x14ac:dyDescent="0.2">
      <c r="A16" s="4" t="s">
        <v>20</v>
      </c>
      <c r="B16" s="11">
        <v>0</v>
      </c>
      <c r="C16" s="11">
        <v>4</v>
      </c>
      <c r="D16" s="11">
        <v>3</v>
      </c>
      <c r="E16" s="11">
        <v>0</v>
      </c>
      <c r="F16" s="11">
        <v>0</v>
      </c>
      <c r="G16" s="11">
        <f t="shared" ref="G16:G18" si="3">SUM(B16:F16)</f>
        <v>7</v>
      </c>
      <c r="H16" s="11">
        <v>0</v>
      </c>
      <c r="I16" s="11">
        <f t="shared" ref="I16:I18" si="4">SUM(G16:H16)</f>
        <v>7</v>
      </c>
    </row>
    <row r="17" spans="1:9" x14ac:dyDescent="0.2">
      <c r="A17" s="4" t="s">
        <v>6</v>
      </c>
      <c r="B17" s="11">
        <v>0</v>
      </c>
      <c r="C17" s="11">
        <v>0</v>
      </c>
      <c r="D17" s="11">
        <v>-25</v>
      </c>
      <c r="E17" s="11">
        <v>-54</v>
      </c>
      <c r="F17" s="11">
        <v>0</v>
      </c>
      <c r="G17" s="11">
        <f t="shared" si="3"/>
        <v>-79</v>
      </c>
      <c r="H17" s="11">
        <v>0</v>
      </c>
      <c r="I17" s="11">
        <f t="shared" si="4"/>
        <v>-79</v>
      </c>
    </row>
    <row r="18" spans="1:9" x14ac:dyDescent="0.2">
      <c r="A18" s="4" t="s">
        <v>7</v>
      </c>
      <c r="B18" s="11">
        <v>0</v>
      </c>
      <c r="C18" s="11">
        <v>0</v>
      </c>
      <c r="D18" s="11">
        <v>20</v>
      </c>
      <c r="E18" s="11">
        <v>2</v>
      </c>
      <c r="F18" s="11">
        <v>0</v>
      </c>
      <c r="G18" s="11">
        <f t="shared" si="3"/>
        <v>22</v>
      </c>
      <c r="H18" s="11">
        <v>0</v>
      </c>
      <c r="I18" s="11">
        <f t="shared" si="4"/>
        <v>22</v>
      </c>
    </row>
    <row r="19" spans="1:9" x14ac:dyDescent="0.2">
      <c r="B19" s="13"/>
      <c r="C19" s="13"/>
      <c r="D19" s="13"/>
      <c r="E19" s="13"/>
      <c r="F19" s="13"/>
      <c r="G19" s="13"/>
      <c r="H19" s="13"/>
      <c r="I19" s="13"/>
    </row>
    <row r="20" spans="1:9" x14ac:dyDescent="0.2">
      <c r="A20" s="4" t="s">
        <v>8</v>
      </c>
      <c r="B20" s="11">
        <f>SUM(B14:B19)</f>
        <v>433</v>
      </c>
      <c r="C20" s="11">
        <f t="shared" ref="C20:I20" si="5">SUM(C14:C19)</f>
        <v>84</v>
      </c>
      <c r="D20" s="11">
        <f t="shared" si="5"/>
        <v>173</v>
      </c>
      <c r="E20" s="11">
        <f t="shared" si="5"/>
        <v>-67</v>
      </c>
      <c r="F20" s="11">
        <f t="shared" si="5"/>
        <v>11</v>
      </c>
      <c r="G20" s="11">
        <f t="shared" si="5"/>
        <v>634</v>
      </c>
      <c r="H20" s="11">
        <f t="shared" si="5"/>
        <v>-463</v>
      </c>
      <c r="I20" s="11">
        <f t="shared" si="5"/>
        <v>171</v>
      </c>
    </row>
    <row r="21" spans="1:9" x14ac:dyDescent="0.2">
      <c r="B21" s="11"/>
      <c r="C21" s="11"/>
      <c r="D21" s="11"/>
      <c r="E21" s="11"/>
      <c r="F21" s="11"/>
      <c r="G21" s="11"/>
      <c r="H21" s="11"/>
      <c r="I21" s="11"/>
    </row>
    <row r="22" spans="1:9" x14ac:dyDescent="0.2">
      <c r="A22" s="4" t="s">
        <v>26</v>
      </c>
      <c r="B22" s="11">
        <v>25</v>
      </c>
      <c r="C22" s="11">
        <v>-29</v>
      </c>
      <c r="D22" s="11">
        <v>-35</v>
      </c>
      <c r="E22" s="11">
        <v>6</v>
      </c>
      <c r="F22" s="11">
        <v>0</v>
      </c>
      <c r="G22" s="11">
        <f t="shared" ref="G22:G23" si="6">SUM(B22:F22)</f>
        <v>-33</v>
      </c>
      <c r="H22" s="11">
        <v>2</v>
      </c>
      <c r="I22" s="11">
        <f t="shared" ref="I22:I23" si="7">SUM(G22:H22)</f>
        <v>-31</v>
      </c>
    </row>
    <row r="23" spans="1:9" x14ac:dyDescent="0.2">
      <c r="A23" s="4" t="s">
        <v>24</v>
      </c>
      <c r="B23" s="11">
        <v>-20</v>
      </c>
      <c r="C23" s="11">
        <v>0</v>
      </c>
      <c r="D23" s="11">
        <v>0</v>
      </c>
      <c r="E23" s="11">
        <v>0</v>
      </c>
      <c r="F23" s="11">
        <v>0</v>
      </c>
      <c r="G23" s="11">
        <f t="shared" si="6"/>
        <v>-20</v>
      </c>
      <c r="H23" s="11">
        <v>0</v>
      </c>
      <c r="I23" s="11">
        <f t="shared" si="7"/>
        <v>-20</v>
      </c>
    </row>
    <row r="24" spans="1:9" x14ac:dyDescent="0.2">
      <c r="B24" s="11"/>
      <c r="C24" s="11"/>
      <c r="D24" s="11"/>
      <c r="E24" s="11"/>
      <c r="F24" s="11"/>
      <c r="G24" s="11"/>
      <c r="H24" s="11"/>
      <c r="I24" s="11"/>
    </row>
    <row r="25" spans="1:9" ht="15.75" thickBot="1" x14ac:dyDescent="0.3">
      <c r="A25" s="5" t="s">
        <v>19</v>
      </c>
      <c r="B25" s="14">
        <f>SUM(B20:B24)</f>
        <v>438</v>
      </c>
      <c r="C25" s="14">
        <f t="shared" ref="C25:I25" si="8">SUM(C20:C24)</f>
        <v>55</v>
      </c>
      <c r="D25" s="14">
        <f t="shared" si="8"/>
        <v>138</v>
      </c>
      <c r="E25" s="14">
        <f t="shared" si="8"/>
        <v>-61</v>
      </c>
      <c r="F25" s="14">
        <f t="shared" si="8"/>
        <v>11</v>
      </c>
      <c r="G25" s="14">
        <f t="shared" si="8"/>
        <v>581</v>
      </c>
      <c r="H25" s="14">
        <f t="shared" si="8"/>
        <v>-461</v>
      </c>
      <c r="I25" s="14">
        <f t="shared" si="8"/>
        <v>120</v>
      </c>
    </row>
    <row r="26" spans="1:9" ht="15" thickTop="1" x14ac:dyDescent="0.2">
      <c r="B26" s="15"/>
      <c r="C26" s="15"/>
      <c r="D26" s="15"/>
      <c r="E26" s="15"/>
      <c r="F26" s="15"/>
      <c r="G26" s="15"/>
      <c r="H26" s="15"/>
      <c r="I26" s="15"/>
    </row>
    <row r="27" spans="1:9" x14ac:dyDescent="0.2">
      <c r="B27" s="15"/>
      <c r="C27" s="15"/>
      <c r="D27" s="15"/>
      <c r="E27" s="15"/>
      <c r="F27" s="15"/>
      <c r="G27" s="15"/>
      <c r="H27" s="15"/>
      <c r="I27" s="15"/>
    </row>
    <row r="28" spans="1:9" x14ac:dyDescent="0.2">
      <c r="A28" s="10" t="s">
        <v>27</v>
      </c>
      <c r="B28" s="15"/>
      <c r="C28" s="15"/>
      <c r="D28" s="15"/>
      <c r="E28" s="15"/>
      <c r="F28" s="15"/>
      <c r="G28" s="15"/>
      <c r="H28" s="15"/>
      <c r="I28" s="15"/>
    </row>
    <row r="29" spans="1:9" x14ac:dyDescent="0.2">
      <c r="A29" s="7" t="s">
        <v>28</v>
      </c>
      <c r="B29" s="16">
        <v>203</v>
      </c>
      <c r="C29" s="16">
        <v>13</v>
      </c>
      <c r="D29" s="16">
        <v>440</v>
      </c>
      <c r="E29" s="16">
        <v>12</v>
      </c>
      <c r="F29" s="16">
        <v>0</v>
      </c>
      <c r="G29" s="16">
        <v>668</v>
      </c>
      <c r="H29" s="15"/>
      <c r="I29" s="15"/>
    </row>
    <row r="30" spans="1:9" ht="15" thickBot="1" x14ac:dyDescent="0.25">
      <c r="A30" s="7" t="s">
        <v>29</v>
      </c>
      <c r="B30" s="19">
        <v>0</v>
      </c>
      <c r="C30" s="19">
        <v>0</v>
      </c>
      <c r="D30" s="19">
        <v>144</v>
      </c>
      <c r="E30" s="19">
        <v>0</v>
      </c>
      <c r="F30" s="19">
        <v>0</v>
      </c>
      <c r="G30" s="19">
        <v>144</v>
      </c>
      <c r="H30" s="15"/>
      <c r="I30" s="15"/>
    </row>
    <row r="31" spans="1:9" x14ac:dyDescent="0.2">
      <c r="A31" s="7"/>
      <c r="B31" s="16"/>
      <c r="C31" s="16"/>
      <c r="D31" s="16"/>
      <c r="E31" s="16"/>
      <c r="F31" s="16"/>
      <c r="G31" s="16"/>
      <c r="H31" s="15"/>
      <c r="I31" s="15"/>
    </row>
    <row r="32" spans="1:9" x14ac:dyDescent="0.2">
      <c r="A32" s="10" t="s">
        <v>30</v>
      </c>
      <c r="B32" s="16"/>
      <c r="C32" s="16"/>
      <c r="D32" s="16"/>
      <c r="E32" s="16"/>
      <c r="F32" s="16"/>
      <c r="G32" s="16"/>
      <c r="H32" s="15"/>
      <c r="I32" s="15"/>
    </row>
    <row r="33" spans="1:9" x14ac:dyDescent="0.2">
      <c r="A33" s="7" t="s">
        <v>31</v>
      </c>
      <c r="B33" s="16">
        <v>43</v>
      </c>
      <c r="C33" s="16">
        <v>27</v>
      </c>
      <c r="D33" s="16">
        <v>156</v>
      </c>
      <c r="E33" s="16">
        <v>4</v>
      </c>
      <c r="F33" s="16">
        <v>0</v>
      </c>
      <c r="G33" s="16">
        <v>230</v>
      </c>
      <c r="H33" s="15"/>
      <c r="I33" s="15"/>
    </row>
    <row r="34" spans="1:9" x14ac:dyDescent="0.2">
      <c r="A34" s="7" t="s">
        <v>32</v>
      </c>
      <c r="B34" s="16">
        <v>0</v>
      </c>
      <c r="C34" s="16">
        <v>4</v>
      </c>
      <c r="D34" s="16">
        <v>10</v>
      </c>
      <c r="E34" s="16">
        <v>0</v>
      </c>
      <c r="F34" s="16">
        <v>0</v>
      </c>
      <c r="G34" s="16">
        <v>14</v>
      </c>
      <c r="H34" s="15"/>
      <c r="I34" s="15"/>
    </row>
    <row r="35" spans="1:9" ht="15" thickBot="1" x14ac:dyDescent="0.25">
      <c r="A35" s="7" t="s">
        <v>16</v>
      </c>
      <c r="B35" s="19">
        <v>0</v>
      </c>
      <c r="C35" s="19">
        <v>0</v>
      </c>
      <c r="D35" s="19">
        <v>461</v>
      </c>
      <c r="E35" s="19">
        <v>0</v>
      </c>
      <c r="F35" s="19">
        <v>0</v>
      </c>
      <c r="G35" s="19">
        <v>461</v>
      </c>
      <c r="H35" s="15"/>
      <c r="I35" s="15"/>
    </row>
    <row r="36" spans="1:9" x14ac:dyDescent="0.2">
      <c r="B36" s="7"/>
      <c r="C36" s="7"/>
      <c r="D36" s="7"/>
      <c r="E36" s="7"/>
      <c r="F36" s="7"/>
      <c r="G36" s="7"/>
    </row>
    <row r="37" spans="1:9" x14ac:dyDescent="0.2">
      <c r="A37" s="6" t="s">
        <v>33</v>
      </c>
      <c r="B37" s="7"/>
      <c r="C37" s="7"/>
      <c r="D37" s="7"/>
      <c r="E37" s="7"/>
      <c r="F37" s="7"/>
      <c r="G37" s="7"/>
    </row>
    <row r="38" spans="1:9" ht="15" thickBot="1" x14ac:dyDescent="0.25">
      <c r="A38" s="4" t="s">
        <v>35</v>
      </c>
      <c r="B38" s="20">
        <v>11.8</v>
      </c>
      <c r="C38" s="20">
        <v>4</v>
      </c>
      <c r="D38" s="20">
        <v>3.1</v>
      </c>
      <c r="E38" s="20">
        <v>0</v>
      </c>
      <c r="F38" s="20">
        <v>0</v>
      </c>
      <c r="G38" s="20">
        <v>18.899999999999999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F272F"/>
    <pageSetUpPr fitToPage="1"/>
  </sheetPr>
  <dimension ref="A1:I37"/>
  <sheetViews>
    <sheetView zoomScale="85" zoomScaleNormal="85" workbookViewId="0">
      <selection activeCell="D26" sqref="D26"/>
    </sheetView>
  </sheetViews>
  <sheetFormatPr defaultRowHeight="14.25" x14ac:dyDescent="0.2"/>
  <cols>
    <col min="1" max="1" width="60.28515625" style="4" bestFit="1" customWidth="1"/>
    <col min="2" max="9" width="15.7109375" style="4" customWidth="1"/>
    <col min="10" max="10" width="12.7109375" style="4" customWidth="1"/>
    <col min="11" max="16384" width="9.140625" style="4"/>
  </cols>
  <sheetData>
    <row r="1" spans="1:9" ht="18" x14ac:dyDescent="0.25">
      <c r="A1" s="1" t="s">
        <v>42</v>
      </c>
      <c r="B1" s="2"/>
      <c r="C1" s="2"/>
      <c r="D1" s="2"/>
      <c r="E1" s="3"/>
    </row>
    <row r="2" spans="1:9" ht="60" customHeight="1" x14ac:dyDescent="0.25">
      <c r="A2" s="7"/>
      <c r="B2" s="8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</row>
    <row r="3" spans="1:9" x14ac:dyDescent="0.2">
      <c r="A3" s="7"/>
      <c r="B3" s="9" t="s">
        <v>18</v>
      </c>
      <c r="C3" s="9" t="s">
        <v>18</v>
      </c>
      <c r="D3" s="9" t="s">
        <v>18</v>
      </c>
      <c r="E3" s="9" t="s">
        <v>18</v>
      </c>
      <c r="F3" s="9" t="s">
        <v>18</v>
      </c>
      <c r="G3" s="9" t="s">
        <v>18</v>
      </c>
      <c r="H3" s="9" t="s">
        <v>18</v>
      </c>
      <c r="I3" s="9" t="s">
        <v>18</v>
      </c>
    </row>
    <row r="5" spans="1:9" ht="15" x14ac:dyDescent="0.25">
      <c r="A5" s="5" t="s">
        <v>0</v>
      </c>
    </row>
    <row r="7" spans="1:9" x14ac:dyDescent="0.2">
      <c r="A7" s="4" t="s">
        <v>1</v>
      </c>
      <c r="B7" s="11">
        <v>3733</v>
      </c>
      <c r="C7" s="11">
        <v>1797</v>
      </c>
      <c r="D7" s="11">
        <v>751</v>
      </c>
      <c r="E7" s="11">
        <v>0</v>
      </c>
      <c r="F7" s="11">
        <v>48</v>
      </c>
      <c r="G7" s="11">
        <f>SUM(B7:F7)</f>
        <v>6329</v>
      </c>
      <c r="H7" s="11">
        <v>0</v>
      </c>
      <c r="I7" s="11">
        <f>SUM(G7:H7)</f>
        <v>6329</v>
      </c>
    </row>
    <row r="8" spans="1:9" x14ac:dyDescent="0.2">
      <c r="A8" s="4" t="s">
        <v>2</v>
      </c>
      <c r="B8" s="11">
        <v>27</v>
      </c>
      <c r="C8" s="11">
        <v>41</v>
      </c>
      <c r="D8" s="11">
        <v>2</v>
      </c>
      <c r="E8" s="11">
        <v>0</v>
      </c>
      <c r="F8" s="11">
        <v>-70</v>
      </c>
      <c r="G8" s="11">
        <f>SUM(B8:F8)</f>
        <v>0</v>
      </c>
      <c r="H8" s="11">
        <v>0</v>
      </c>
      <c r="I8" s="11">
        <f>SUM(G8:H8)</f>
        <v>0</v>
      </c>
    </row>
    <row r="9" spans="1:9" ht="15" x14ac:dyDescent="0.25">
      <c r="A9" s="5" t="s">
        <v>3</v>
      </c>
      <c r="B9" s="12">
        <f>SUM(B7:B8)</f>
        <v>3760</v>
      </c>
      <c r="C9" s="12">
        <f t="shared" ref="C9:I9" si="0">SUM(C7:C8)</f>
        <v>1838</v>
      </c>
      <c r="D9" s="12">
        <f t="shared" si="0"/>
        <v>753</v>
      </c>
      <c r="E9" s="12">
        <f>SUM(E7:E8)</f>
        <v>0</v>
      </c>
      <c r="F9" s="12">
        <f>SUM(F7:F8)</f>
        <v>-22</v>
      </c>
      <c r="G9" s="12">
        <f t="shared" si="0"/>
        <v>6329</v>
      </c>
      <c r="H9" s="12">
        <f t="shared" si="0"/>
        <v>0</v>
      </c>
      <c r="I9" s="12">
        <f t="shared" si="0"/>
        <v>6329</v>
      </c>
    </row>
    <row r="10" spans="1:9" x14ac:dyDescent="0.2">
      <c r="B10" s="11"/>
      <c r="C10" s="11"/>
      <c r="D10" s="11"/>
      <c r="E10" s="11"/>
      <c r="F10" s="11"/>
      <c r="G10" s="11"/>
      <c r="H10" s="11"/>
      <c r="I10" s="11"/>
    </row>
    <row r="11" spans="1:9" ht="15" x14ac:dyDescent="0.25">
      <c r="A11" s="5" t="s">
        <v>4</v>
      </c>
      <c r="B11" s="11">
        <v>537</v>
      </c>
      <c r="C11" s="11">
        <v>76</v>
      </c>
      <c r="D11" s="11">
        <v>146</v>
      </c>
      <c r="E11" s="11">
        <v>2</v>
      </c>
      <c r="F11" s="11">
        <v>19</v>
      </c>
      <c r="G11" s="11">
        <f t="shared" ref="G11:G12" si="1">SUM(B11:F11)</f>
        <v>780</v>
      </c>
      <c r="H11" s="11">
        <v>0</v>
      </c>
      <c r="I11" s="11">
        <f>SUM(G11:H11)</f>
        <v>780</v>
      </c>
    </row>
    <row r="12" spans="1:9" x14ac:dyDescent="0.2">
      <c r="A12" s="4" t="s">
        <v>5</v>
      </c>
      <c r="B12" s="13">
        <v>0</v>
      </c>
      <c r="C12" s="13">
        <v>0</v>
      </c>
      <c r="D12" s="13">
        <v>0</v>
      </c>
      <c r="E12" s="13">
        <v>-9</v>
      </c>
      <c r="F12" s="13">
        <v>0</v>
      </c>
      <c r="G12" s="13">
        <f t="shared" si="1"/>
        <v>-9</v>
      </c>
      <c r="H12" s="13">
        <v>0</v>
      </c>
      <c r="I12" s="13">
        <f>SUM(G12:H12)</f>
        <v>-9</v>
      </c>
    </row>
    <row r="13" spans="1:9" x14ac:dyDescent="0.2">
      <c r="A13" s="4" t="s">
        <v>21</v>
      </c>
      <c r="B13" s="11">
        <f>SUM(B11:B12)</f>
        <v>537</v>
      </c>
      <c r="C13" s="11">
        <f t="shared" ref="C13:I13" si="2">SUM(C11:C12)</f>
        <v>76</v>
      </c>
      <c r="D13" s="11">
        <f t="shared" si="2"/>
        <v>146</v>
      </c>
      <c r="E13" s="11">
        <f t="shared" si="2"/>
        <v>-7</v>
      </c>
      <c r="F13" s="11">
        <f t="shared" si="2"/>
        <v>19</v>
      </c>
      <c r="G13" s="11">
        <f t="shared" si="2"/>
        <v>771</v>
      </c>
      <c r="H13" s="11">
        <f t="shared" si="2"/>
        <v>0</v>
      </c>
      <c r="I13" s="11">
        <f t="shared" si="2"/>
        <v>771</v>
      </c>
    </row>
    <row r="14" spans="1:9" x14ac:dyDescent="0.2">
      <c r="B14" s="11"/>
      <c r="C14" s="11"/>
      <c r="D14" s="11"/>
      <c r="E14" s="11"/>
      <c r="F14" s="11"/>
      <c r="G14" s="11"/>
      <c r="H14" s="11"/>
      <c r="I14" s="11"/>
    </row>
    <row r="15" spans="1:9" x14ac:dyDescent="0.2">
      <c r="A15" s="4" t="s">
        <v>20</v>
      </c>
      <c r="B15" s="11">
        <v>0</v>
      </c>
      <c r="C15" s="11">
        <v>5</v>
      </c>
      <c r="D15" s="11">
        <v>17</v>
      </c>
      <c r="E15" s="11">
        <v>0</v>
      </c>
      <c r="F15" s="11">
        <v>0</v>
      </c>
      <c r="G15" s="11">
        <f t="shared" ref="G15:G17" si="3">SUM(B15:F15)</f>
        <v>22</v>
      </c>
      <c r="H15" s="11">
        <v>0</v>
      </c>
      <c r="I15" s="11">
        <f t="shared" ref="I15:I17" si="4">SUM(G15:H15)</f>
        <v>22</v>
      </c>
    </row>
    <row r="16" spans="1:9" x14ac:dyDescent="0.2">
      <c r="A16" s="4" t="s">
        <v>6</v>
      </c>
      <c r="B16" s="11">
        <v>0</v>
      </c>
      <c r="C16" s="11">
        <v>0</v>
      </c>
      <c r="D16" s="11">
        <v>-4</v>
      </c>
      <c r="E16" s="11">
        <v>-24</v>
      </c>
      <c r="F16" s="11">
        <v>0</v>
      </c>
      <c r="G16" s="11">
        <f t="shared" si="3"/>
        <v>-28</v>
      </c>
      <c r="H16" s="11">
        <v>0</v>
      </c>
      <c r="I16" s="11">
        <f t="shared" si="4"/>
        <v>-28</v>
      </c>
    </row>
    <row r="17" spans="1:9" x14ac:dyDescent="0.2">
      <c r="A17" s="4" t="s">
        <v>7</v>
      </c>
      <c r="B17" s="11">
        <v>0</v>
      </c>
      <c r="C17" s="11">
        <v>0</v>
      </c>
      <c r="D17" s="11">
        <v>23</v>
      </c>
      <c r="E17" s="11">
        <v>1</v>
      </c>
      <c r="F17" s="11">
        <v>0</v>
      </c>
      <c r="G17" s="11">
        <f t="shared" si="3"/>
        <v>24</v>
      </c>
      <c r="H17" s="11">
        <v>0</v>
      </c>
      <c r="I17" s="11">
        <f t="shared" si="4"/>
        <v>24</v>
      </c>
    </row>
    <row r="18" spans="1:9" x14ac:dyDescent="0.2">
      <c r="B18" s="13"/>
      <c r="C18" s="13"/>
      <c r="D18" s="13"/>
      <c r="E18" s="13"/>
      <c r="F18" s="13"/>
      <c r="G18" s="13"/>
      <c r="H18" s="13"/>
      <c r="I18" s="13"/>
    </row>
    <row r="19" spans="1:9" x14ac:dyDescent="0.2">
      <c r="A19" s="4" t="s">
        <v>8</v>
      </c>
      <c r="B19" s="11">
        <f>SUM(B13:B18)</f>
        <v>537</v>
      </c>
      <c r="C19" s="11">
        <f t="shared" ref="C19:I19" si="5">SUM(C13:C18)</f>
        <v>81</v>
      </c>
      <c r="D19" s="11">
        <f t="shared" si="5"/>
        <v>182</v>
      </c>
      <c r="E19" s="11">
        <f t="shared" si="5"/>
        <v>-30</v>
      </c>
      <c r="F19" s="11">
        <f t="shared" si="5"/>
        <v>19</v>
      </c>
      <c r="G19" s="11">
        <f t="shared" si="5"/>
        <v>789</v>
      </c>
      <c r="H19" s="11">
        <f t="shared" si="5"/>
        <v>0</v>
      </c>
      <c r="I19" s="11">
        <f t="shared" si="5"/>
        <v>789</v>
      </c>
    </row>
    <row r="20" spans="1:9" x14ac:dyDescent="0.2"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4" t="s">
        <v>26</v>
      </c>
      <c r="B21" s="11">
        <v>-55</v>
      </c>
      <c r="C21" s="11">
        <v>-29</v>
      </c>
      <c r="D21" s="11">
        <v>-58</v>
      </c>
      <c r="E21" s="11">
        <v>1</v>
      </c>
      <c r="F21" s="11">
        <v>-1</v>
      </c>
      <c r="G21" s="11">
        <f t="shared" ref="G21:G22" si="6">SUM(B21:F21)</f>
        <v>-142</v>
      </c>
      <c r="H21" s="11">
        <v>0</v>
      </c>
      <c r="I21" s="11">
        <f t="shared" ref="I21:I22" si="7">SUM(G21:H21)</f>
        <v>-142</v>
      </c>
    </row>
    <row r="22" spans="1:9" x14ac:dyDescent="0.2">
      <c r="A22" s="4" t="s">
        <v>24</v>
      </c>
      <c r="B22" s="11">
        <v>0</v>
      </c>
      <c r="C22" s="11">
        <v>3</v>
      </c>
      <c r="D22" s="11">
        <v>0</v>
      </c>
      <c r="E22" s="11">
        <v>0</v>
      </c>
      <c r="F22" s="11">
        <v>0</v>
      </c>
      <c r="G22" s="11">
        <f t="shared" si="6"/>
        <v>3</v>
      </c>
      <c r="H22" s="11">
        <v>0</v>
      </c>
      <c r="I22" s="11">
        <f t="shared" si="7"/>
        <v>3</v>
      </c>
    </row>
    <row r="23" spans="1:9" x14ac:dyDescent="0.2">
      <c r="B23" s="11"/>
      <c r="C23" s="11"/>
      <c r="D23" s="11"/>
      <c r="E23" s="11"/>
      <c r="F23" s="11"/>
      <c r="G23" s="11"/>
      <c r="H23" s="11"/>
      <c r="I23" s="11"/>
    </row>
    <row r="24" spans="1:9" ht="15.75" thickBot="1" x14ac:dyDescent="0.3">
      <c r="A24" s="5" t="s">
        <v>19</v>
      </c>
      <c r="B24" s="14">
        <f>SUM(B19:B23)</f>
        <v>482</v>
      </c>
      <c r="C24" s="14">
        <f t="shared" ref="C24:I24" si="8">SUM(C19:C23)</f>
        <v>55</v>
      </c>
      <c r="D24" s="14">
        <f t="shared" si="8"/>
        <v>124</v>
      </c>
      <c r="E24" s="14">
        <f t="shared" si="8"/>
        <v>-29</v>
      </c>
      <c r="F24" s="14">
        <f t="shared" si="8"/>
        <v>18</v>
      </c>
      <c r="G24" s="14">
        <f t="shared" si="8"/>
        <v>650</v>
      </c>
      <c r="H24" s="14">
        <f t="shared" si="8"/>
        <v>0</v>
      </c>
      <c r="I24" s="14">
        <f t="shared" si="8"/>
        <v>650</v>
      </c>
    </row>
    <row r="25" spans="1:9" ht="15" thickTop="1" x14ac:dyDescent="0.2">
      <c r="B25" s="15"/>
      <c r="C25" s="15"/>
      <c r="D25" s="15"/>
      <c r="E25" s="15"/>
      <c r="F25" s="15"/>
      <c r="G25" s="15"/>
      <c r="H25" s="15"/>
      <c r="I25" s="15"/>
    </row>
    <row r="26" spans="1:9" x14ac:dyDescent="0.2">
      <c r="B26" s="15"/>
      <c r="C26" s="15"/>
      <c r="D26" s="15"/>
      <c r="E26" s="15"/>
      <c r="F26" s="15"/>
      <c r="G26" s="15"/>
      <c r="H26" s="15"/>
      <c r="I26" s="15"/>
    </row>
    <row r="27" spans="1:9" x14ac:dyDescent="0.2">
      <c r="A27" s="10" t="s">
        <v>27</v>
      </c>
      <c r="B27" s="15"/>
      <c r="C27" s="15"/>
      <c r="D27" s="15"/>
      <c r="E27" s="15"/>
      <c r="F27" s="15"/>
      <c r="G27" s="15"/>
      <c r="H27" s="15"/>
      <c r="I27" s="15"/>
    </row>
    <row r="28" spans="1:9" x14ac:dyDescent="0.2">
      <c r="A28" s="7" t="s">
        <v>28</v>
      </c>
      <c r="B28" s="16">
        <v>64</v>
      </c>
      <c r="C28" s="16">
        <v>21</v>
      </c>
      <c r="D28" s="16">
        <v>518</v>
      </c>
      <c r="E28" s="16">
        <v>5</v>
      </c>
      <c r="F28" s="16">
        <v>-11</v>
      </c>
      <c r="G28" s="16">
        <v>597</v>
      </c>
      <c r="H28" s="15"/>
      <c r="I28" s="15"/>
    </row>
    <row r="29" spans="1:9" ht="15" thickBot="1" x14ac:dyDescent="0.25">
      <c r="A29" s="7" t="s">
        <v>29</v>
      </c>
      <c r="B29" s="19">
        <v>0</v>
      </c>
      <c r="C29" s="19">
        <v>0</v>
      </c>
      <c r="D29" s="19">
        <v>43</v>
      </c>
      <c r="E29" s="19">
        <v>0</v>
      </c>
      <c r="F29" s="19">
        <v>0</v>
      </c>
      <c r="G29" s="19">
        <v>43</v>
      </c>
      <c r="H29" s="15"/>
      <c r="I29" s="15"/>
    </row>
    <row r="30" spans="1:9" x14ac:dyDescent="0.2">
      <c r="A30" s="7"/>
      <c r="B30" s="16"/>
      <c r="C30" s="16"/>
      <c r="D30" s="16"/>
      <c r="E30" s="16"/>
      <c r="F30" s="16"/>
      <c r="G30" s="16"/>
      <c r="H30" s="15"/>
      <c r="I30" s="15"/>
    </row>
    <row r="31" spans="1:9" x14ac:dyDescent="0.2">
      <c r="A31" s="10" t="s">
        <v>30</v>
      </c>
      <c r="B31" s="16"/>
      <c r="C31" s="16"/>
      <c r="D31" s="16"/>
      <c r="E31" s="16"/>
      <c r="F31" s="16"/>
      <c r="G31" s="16"/>
      <c r="H31" s="15"/>
      <c r="I31" s="15"/>
    </row>
    <row r="32" spans="1:9" x14ac:dyDescent="0.2">
      <c r="A32" s="7" t="s">
        <v>31</v>
      </c>
      <c r="B32" s="16">
        <v>54</v>
      </c>
      <c r="C32" s="16">
        <v>25</v>
      </c>
      <c r="D32" s="16">
        <v>141</v>
      </c>
      <c r="E32" s="16">
        <v>11</v>
      </c>
      <c r="F32" s="16">
        <v>-2</v>
      </c>
      <c r="G32" s="16">
        <v>229</v>
      </c>
      <c r="H32" s="15"/>
      <c r="I32" s="15"/>
    </row>
    <row r="33" spans="1:9" x14ac:dyDescent="0.2">
      <c r="A33" s="7" t="s">
        <v>32</v>
      </c>
      <c r="B33" s="16">
        <v>4</v>
      </c>
      <c r="C33" s="16">
        <v>4</v>
      </c>
      <c r="D33" s="16">
        <v>1</v>
      </c>
      <c r="E33" s="16">
        <v>0</v>
      </c>
      <c r="F33" s="16">
        <v>0</v>
      </c>
      <c r="G33" s="16">
        <v>9</v>
      </c>
      <c r="H33" s="15"/>
      <c r="I33" s="15"/>
    </row>
    <row r="34" spans="1:9" ht="15" thickBot="1" x14ac:dyDescent="0.25">
      <c r="A34" s="7" t="s">
        <v>16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5"/>
      <c r="I34" s="15"/>
    </row>
    <row r="35" spans="1:9" x14ac:dyDescent="0.2">
      <c r="B35" s="7"/>
      <c r="C35" s="7"/>
      <c r="D35" s="7"/>
      <c r="E35" s="7"/>
      <c r="F35" s="7"/>
      <c r="G35" s="7"/>
    </row>
    <row r="36" spans="1:9" x14ac:dyDescent="0.2">
      <c r="A36" s="6" t="s">
        <v>33</v>
      </c>
      <c r="B36" s="7"/>
      <c r="C36" s="7"/>
      <c r="D36" s="7"/>
      <c r="E36" s="7"/>
      <c r="F36" s="7"/>
      <c r="G36" s="7"/>
    </row>
    <row r="37" spans="1:9" ht="15" thickBot="1" x14ac:dyDescent="0.25">
      <c r="A37" s="4" t="s">
        <v>34</v>
      </c>
      <c r="B37" s="20">
        <v>8.1999999999999993</v>
      </c>
      <c r="C37" s="20">
        <v>3.1</v>
      </c>
      <c r="D37" s="20">
        <v>3.7</v>
      </c>
      <c r="E37" s="20">
        <v>0</v>
      </c>
      <c r="F37" s="20">
        <v>0</v>
      </c>
      <c r="G37" s="20">
        <v>15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6B8108840F1041B02CCA69C36864E4" ma:contentTypeVersion="14" ma:contentTypeDescription="Create a new document." ma:contentTypeScope="" ma:versionID="d629e712630cdfc1785e3b77e34c202a">
  <xsd:schema xmlns:xsd="http://www.w3.org/2001/XMLSchema" xmlns:xs="http://www.w3.org/2001/XMLSchema" xmlns:p="http://schemas.microsoft.com/office/2006/metadata/properties" xmlns:ns2="d369c0f8-0daa-4466-b1d7-406da150ef98" xmlns:ns3="9d624de2-b791-410a-ba87-c6a39efbdc5f" targetNamespace="http://schemas.microsoft.com/office/2006/metadata/properties" ma:root="true" ma:fieldsID="8724a083df45b412532dff0cfef1a31d" ns2:_="" ns3:_="">
    <xsd:import namespace="d369c0f8-0daa-4466-b1d7-406da150ef98"/>
    <xsd:import namespace="9d624de2-b791-410a-ba87-c6a39efbdc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ink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69c0f8-0daa-4466-b1d7-406da150ef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ink" ma:index="12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624de2-b791-410a-ba87-c6a39efbdc5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d369c0f8-0daa-4466-b1d7-406da150ef98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43545894-0EB1-44F9-8020-A288792E0BA5}"/>
</file>

<file path=customXml/itemProps2.xml><?xml version="1.0" encoding="utf-8"?>
<ds:datastoreItem xmlns:ds="http://schemas.openxmlformats.org/officeDocument/2006/customXml" ds:itemID="{B7B16A19-E6BE-4CA0-81BA-D147835A2605}"/>
</file>

<file path=customXml/itemProps3.xml><?xml version="1.0" encoding="utf-8"?>
<ds:datastoreItem xmlns:ds="http://schemas.openxmlformats.org/officeDocument/2006/customXml" ds:itemID="{55A24C0A-20B3-4A30-A7B6-7F3CEF3CB1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Business performance summary</vt:lpstr>
      <vt:lpstr>Year ended 31 December 2015</vt:lpstr>
      <vt:lpstr>Six months ended 30 June 2015</vt:lpstr>
      <vt:lpstr>Year ended 31 December 2014</vt:lpstr>
      <vt:lpstr>Year ended 31 December 2013</vt:lpstr>
    </vt:vector>
  </TitlesOfParts>
  <Company>Petrofac Int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Jeremy</dc:creator>
  <cp:lastModifiedBy>Low, Jonathan</cp:lastModifiedBy>
  <cp:lastPrinted>2016-03-08T10:40:59Z</cp:lastPrinted>
  <dcterms:created xsi:type="dcterms:W3CDTF">2015-11-29T07:08:54Z</dcterms:created>
  <dcterms:modified xsi:type="dcterms:W3CDTF">2016-03-09T10:11:39Z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0x010100206B8108840F1041B02CCA69C36864E4</vt:lpwstr>
  </property>
</Properties>
</file>